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"/>
    </mc:Choice>
  </mc:AlternateContent>
  <xr:revisionPtr revIDLastSave="0" documentId="13_ncr:1_{CA1C5EAD-7696-48A8-A742-0BE8D0D9BF4D}" xr6:coauthVersionLast="47" xr6:coauthVersionMax="47" xr10:uidLastSave="{00000000-0000-0000-0000-000000000000}"/>
  <bookViews>
    <workbookView xWindow="-108" yWindow="-108" windowWidth="23256" windowHeight="12576" firstSheet="12" activeTab="14" xr2:uid="{00000000-000D-0000-FFFF-FFFF00000000}"/>
  </bookViews>
  <sheets>
    <sheet name="ALFARO LINARES SANDRA" sheetId="1" r:id="rId1"/>
    <sheet name="BAEZA FLORES MARIA DEL CARMEN" sheetId="2" r:id="rId2"/>
    <sheet name="CRUZ GARCIA MISAEL" sheetId="45" r:id="rId3"/>
    <sheet name="GARCIA TRINIDAD ENRIQUE" sheetId="5" r:id="rId4"/>
    <sheet name="GOMEZ GONZALEZ JORGE" sheetId="6" r:id="rId5"/>
    <sheet name="GONZALEZ GARCIA VERONICA" sheetId="7" r:id="rId6"/>
    <sheet name="IBARRA VAZQUEZ JESSICA DANIELA" sheetId="9" r:id="rId7"/>
    <sheet name="INFANTE DE LA FUENTE JUAN GABRI" sheetId="10" r:id="rId8"/>
    <sheet name="ISLAS GONZALEZ YUNUEN" sheetId="11" r:id="rId9"/>
    <sheet name="LANDIN HERREJON JOSE LUIS GUSTA" sheetId="12" r:id="rId10"/>
    <sheet name="LIMA ARRONA FERNANDO" sheetId="13" r:id="rId11"/>
    <sheet name="MALDONADO GUERRERO ALHAN GERARD" sheetId="47" r:id="rId12"/>
    <sheet name="MARTINEZ VEGA FERMIN" sheetId="16" r:id="rId13"/>
    <sheet name="MENDOZA CALVA HECTOR RAUL" sheetId="17" r:id="rId14"/>
    <sheet name="MONROY TREJO ALEJANDRO" sheetId="18" r:id="rId15"/>
    <sheet name="MURGUIA GONZALEZ CYNTHIA BEATRI" sheetId="21" r:id="rId16"/>
    <sheet name="OLMOS OLALDE VICTOR HUGO" sheetId="22" r:id="rId17"/>
    <sheet name="ORDOÑEZ MORALES LUIS MARTIN" sheetId="23" r:id="rId18"/>
    <sheet name="PEREZ SANCHEZ RAFAEL" sheetId="24" r:id="rId19"/>
    <sheet name="RAMOS GAMA JOSELYN KAREN" sheetId="25" r:id="rId20"/>
    <sheet name="RODRIGUEZ RIVERA NAYELI BERENIC" sheetId="26" r:id="rId21"/>
    <sheet name="RODRIGUEZ SANCHEZ LUIS FERNANDO" sheetId="27" r:id="rId22"/>
    <sheet name="ROJAS DIEGO RAUL" sheetId="28" r:id="rId23"/>
    <sheet name="ROSAS DUARTE ROSA RUTH" sheetId="30" r:id="rId24"/>
    <sheet name="SERRANO SILVA IVAN ENRIQUE" sheetId="32" r:id="rId25"/>
    <sheet name="TIRADOR GOMEZ DANIELA LIZETH" sheetId="33" r:id="rId26"/>
    <sheet name="TORRES HERNANDEZ LUIS ENRIQUE" sheetId="34" r:id="rId27"/>
    <sheet name="TORRES RODRIGUEZ KATHERINNE ARA" sheetId="35" r:id="rId28"/>
    <sheet name="VALADEZ VARGAS ALEJANDRO" sheetId="36" r:id="rId29"/>
    <sheet name="VARELA OLMOS VIOLETA" sheetId="37" r:id="rId30"/>
    <sheet name="VILLA CUETO MA. ISABEL" sheetId="39" r:id="rId31"/>
    <sheet name="ZAMACONA PRADO NAYELI" sheetId="40" r:id="rId32"/>
    <sheet name="z_1_PLANTILLA" sheetId="41" r:id="rId33"/>
    <sheet name="z_2_Maestros" sheetId="42" r:id="rId34"/>
    <sheet name="z_3_Materias" sheetId="43" r:id="rId35"/>
  </sheets>
  <definedNames>
    <definedName name="_xlnm.Print_Area" localSheetId="0">'ALFARO LINARES SANDRA'!$A$1:$S$51</definedName>
    <definedName name="_xlnm.Print_Area" localSheetId="1">'BAEZA FLORES MARIA DEL CARMEN'!$A$1:$S$51</definedName>
    <definedName name="_xlnm.Print_Area" localSheetId="2">'CRUZ GARCIA MISAEL'!$A$1:$S$51</definedName>
    <definedName name="_xlnm.Print_Area" localSheetId="3">'GARCIA TRINIDAD ENRIQUE'!$A$1:$S$51</definedName>
    <definedName name="_xlnm.Print_Area" localSheetId="4">'GOMEZ GONZALEZ JORGE'!$A$1:$S$51</definedName>
    <definedName name="_xlnm.Print_Area" localSheetId="5">'GONZALEZ GARCIA VERONICA'!$A$1:$S$51</definedName>
    <definedName name="_xlnm.Print_Area" localSheetId="6">'IBARRA VAZQUEZ JESSICA DANIELA'!$A$1:$S$51</definedName>
    <definedName name="_xlnm.Print_Area" localSheetId="7">'INFANTE DE LA FUENTE JUAN GABRI'!$A$1:$S$51</definedName>
    <definedName name="_xlnm.Print_Area" localSheetId="8">'ISLAS GONZALEZ YUNUEN'!$A$1:$S$51</definedName>
    <definedName name="_xlnm.Print_Area" localSheetId="9">'LANDIN HERREJON JOSE LUIS GUSTA'!$A$1:$S$51</definedName>
    <definedName name="_xlnm.Print_Area" localSheetId="10">'LIMA ARRONA FERNANDO'!$A$1:$S$51</definedName>
    <definedName name="_xlnm.Print_Area" localSheetId="11">'MALDONADO GUERRERO ALHAN GERARD'!$A$1:$S$51</definedName>
    <definedName name="_xlnm.Print_Area" localSheetId="12">'MARTINEZ VEGA FERMIN'!$A$1:$S$51</definedName>
    <definedName name="_xlnm.Print_Area" localSheetId="13">'MENDOZA CALVA HECTOR RAUL'!$A$1:$S$51</definedName>
    <definedName name="_xlnm.Print_Area" localSheetId="14">'MONROY TREJO ALEJANDRO'!$A$1:$S$51</definedName>
    <definedName name="_xlnm.Print_Area" localSheetId="15">'MURGUIA GONZALEZ CYNTHIA BEATRI'!$A$1:$S$51</definedName>
    <definedName name="_xlnm.Print_Area" localSheetId="16">'OLMOS OLALDE VICTOR HUGO'!$A$1:$S$51</definedName>
    <definedName name="_xlnm.Print_Area" localSheetId="17">'ORDOÑEZ MORALES LUIS MARTIN'!$A$1:$S$51</definedName>
    <definedName name="_xlnm.Print_Area" localSheetId="18">'PEREZ SANCHEZ RAFAEL'!$A$1:$S$51</definedName>
    <definedName name="_xlnm.Print_Area" localSheetId="19">'RAMOS GAMA JOSELYN KAREN'!$A$1:$S$53</definedName>
    <definedName name="_xlnm.Print_Area" localSheetId="20">'RODRIGUEZ RIVERA NAYELI BERENIC'!$A$1:$S$51</definedName>
    <definedName name="_xlnm.Print_Area" localSheetId="21">'RODRIGUEZ SANCHEZ LUIS FERNANDO'!$A$1:$S$51</definedName>
    <definedName name="_xlnm.Print_Area" localSheetId="22">'ROJAS DIEGO RAUL'!$A$1:$S$51</definedName>
    <definedName name="_xlnm.Print_Area" localSheetId="23">'ROSAS DUARTE ROSA RUTH'!$A$1:$S$51</definedName>
    <definedName name="_xlnm.Print_Area" localSheetId="24">'SERRANO SILVA IVAN ENRIQUE'!$A$1:$S$51</definedName>
    <definedName name="_xlnm.Print_Area" localSheetId="25">'TIRADOR GOMEZ DANIELA LIZETH'!$A$1:$S$51</definedName>
    <definedName name="_xlnm.Print_Area" localSheetId="26">'TORRES HERNANDEZ LUIS ENRIQUE'!$A$1:$S$51</definedName>
    <definedName name="_xlnm.Print_Area" localSheetId="27">'TORRES RODRIGUEZ KATHERINNE ARA'!$A$1:$S$51</definedName>
    <definedName name="_xlnm.Print_Area" localSheetId="28">'VALADEZ VARGAS ALEJANDRO'!$A$1:$S$51</definedName>
    <definedName name="_xlnm.Print_Area" localSheetId="29">'VARELA OLMOS VIOLETA'!$A$1:$S$52</definedName>
    <definedName name="_xlnm.Print_Area" localSheetId="30">'VILLA CUETO MA. ISABEL'!$A$1:$S$51</definedName>
    <definedName name="_xlnm.Print_Area" localSheetId="31">'ZAMACONA PRADO NAYELI'!$A$1:$S$51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N23" i="18" l="1" a="1"/>
  <c r="N23" i="18" s="1"/>
  <c r="N22" i="18"/>
  <c r="N22" i="18" a="1"/>
  <c r="N21" i="18" a="1"/>
  <c r="N21" i="18" s="1"/>
  <c r="N20" i="18"/>
  <c r="N20" i="18" a="1"/>
  <c r="N19" i="18" a="1"/>
  <c r="N19" i="18" s="1"/>
  <c r="N18" i="18"/>
  <c r="N18" i="18" a="1"/>
  <c r="N17" i="18" a="1"/>
  <c r="N17" i="18" s="1"/>
  <c r="N16" i="18"/>
  <c r="N16" i="18" a="1"/>
  <c r="N15" i="18" a="1"/>
  <c r="N15" i="18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7" i="26" a="1"/>
  <c r="N17" i="26" s="1"/>
  <c r="N16" i="26" a="1"/>
  <c r="N16" i="26" s="1"/>
  <c r="N15" i="26" a="1"/>
  <c r="N15" i="26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H27" i="24" a="1"/>
  <c r="H27" i="24" s="1"/>
  <c r="N23" i="40" l="1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 a="1"/>
  <c r="N18" i="40" s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21" i="39" a="1"/>
  <c r="N21" i="39" s="1"/>
  <c r="N20" i="39" a="1"/>
  <c r="N20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 a="1"/>
  <c r="N19" i="47" s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 a="1"/>
  <c r="L17" i="47" s="1"/>
  <c r="T16" i="47"/>
  <c r="N16" i="47" a="1"/>
  <c r="N16" i="47" s="1"/>
  <c r="L16" i="47" a="1"/>
  <c r="L16" i="47" s="1"/>
  <c r="T15" i="47"/>
  <c r="N15" i="47" a="1"/>
  <c r="N15" i="47" s="1"/>
  <c r="L15" i="47" a="1"/>
  <c r="L15" i="47" s="1"/>
  <c r="R15" i="47" l="1"/>
  <c r="N23" i="17" a="1"/>
  <c r="N23" i="17" s="1"/>
  <c r="N22" i="17" a="1"/>
  <c r="N22" i="17" s="1"/>
  <c r="N21" i="17" a="1"/>
  <c r="N21" i="17" s="1"/>
  <c r="N20" i="17" a="1"/>
  <c r="N20" i="17" s="1"/>
  <c r="N18" i="17" a="1"/>
  <c r="N18" i="17" s="1"/>
  <c r="N17" i="17" a="1"/>
  <c r="N17" i="17" s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23" i="36" a="1"/>
  <c r="L23" i="36" s="1"/>
  <c r="L22" i="36" a="1"/>
  <c r="L22" i="36" s="1"/>
  <c r="L21" i="36" a="1"/>
  <c r="L21" i="36" s="1"/>
  <c r="L20" i="36" a="1"/>
  <c r="L20" i="36" s="1"/>
  <c r="L19" i="36" a="1"/>
  <c r="L19" i="36" s="1"/>
  <c r="L18" i="36" a="1"/>
  <c r="L18" i="36" s="1"/>
  <c r="L17" i="36" a="1"/>
  <c r="L17" i="36" s="1"/>
  <c r="L16" i="36" a="1"/>
  <c r="L16" i="36" s="1"/>
  <c r="L15" i="36" a="1"/>
  <c r="L15" i="3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N18" i="36" a="1"/>
  <c r="N18" i="36" s="1"/>
  <c r="T17" i="36"/>
  <c r="N17" i="36" a="1"/>
  <c r="N17" i="36" s="1"/>
  <c r="T16" i="36"/>
  <c r="N16" i="36" a="1"/>
  <c r="N16" i="36" s="1"/>
  <c r="T15" i="36"/>
  <c r="N15" i="36" a="1"/>
  <c r="N15" i="36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N21" i="24" a="1"/>
  <c r="N21" i="24" s="1"/>
  <c r="L21" i="24" a="1"/>
  <c r="L21" i="24" s="1"/>
  <c r="T20" i="24"/>
  <c r="N20" i="24" a="1"/>
  <c r="N20" i="24" s="1"/>
  <c r="L20" i="24" a="1"/>
  <c r="L20" i="24" s="1"/>
  <c r="T19" i="24"/>
  <c r="N19" i="24" a="1"/>
  <c r="N19" i="24" s="1"/>
  <c r="L19" i="24" a="1"/>
  <c r="L19" i="24" s="1"/>
  <c r="T18" i="24"/>
  <c r="N18" i="24" a="1"/>
  <c r="N18" i="24" s="1"/>
  <c r="L18" i="24" a="1"/>
  <c r="L18" i="24" s="1"/>
  <c r="T17" i="24"/>
  <c r="N17" i="24" a="1"/>
  <c r="N17" i="24" s="1"/>
  <c r="L17" i="24" a="1"/>
  <c r="L17" i="24" s="1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L23" i="18" a="1"/>
  <c r="L23" i="18" s="1"/>
  <c r="T22" i="18"/>
  <c r="L22" i="18" a="1"/>
  <c r="L22" i="18" s="1"/>
  <c r="T21" i="18"/>
  <c r="L21" i="18" a="1"/>
  <c r="L21" i="18" s="1"/>
  <c r="T20" i="18"/>
  <c r="L20" i="18" a="1"/>
  <c r="L20" i="18" s="1"/>
  <c r="T19" i="18"/>
  <c r="L19" i="18" a="1"/>
  <c r="L19" i="18" s="1"/>
  <c r="T18" i="18"/>
  <c r="L18" i="18" a="1"/>
  <c r="L18" i="18" s="1"/>
  <c r="T17" i="18"/>
  <c r="L17" i="18" a="1"/>
  <c r="L17" i="18" s="1"/>
  <c r="T16" i="18"/>
  <c r="L16" i="18" a="1"/>
  <c r="L16" i="18" s="1"/>
  <c r="T15" i="18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L18" i="17" a="1"/>
  <c r="L18" i="17" s="1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10"/>
  <c r="T23" i="10"/>
  <c r="N23" i="10" a="1"/>
  <c r="N23" i="10" s="1"/>
  <c r="L23" i="10" a="1"/>
  <c r="L23" i="10" s="1"/>
  <c r="T22" i="10"/>
  <c r="N22" i="10" a="1"/>
  <c r="N22" i="10" s="1"/>
  <c r="L22" i="10" a="1"/>
  <c r="L22" i="10" s="1"/>
  <c r="T21" i="10"/>
  <c r="N21" i="10" a="1"/>
  <c r="N21" i="10" s="1"/>
  <c r="L21" i="10" a="1"/>
  <c r="L21" i="10" s="1"/>
  <c r="T20" i="10"/>
  <c r="N20" i="10" a="1"/>
  <c r="N20" i="10" s="1"/>
  <c r="L20" i="10" a="1"/>
  <c r="L20" i="10" s="1"/>
  <c r="T19" i="10"/>
  <c r="L19" i="10" a="1"/>
  <c r="L19" i="10" s="1"/>
  <c r="T18" i="10"/>
  <c r="T17" i="10"/>
  <c r="T16" i="10"/>
  <c r="T15" i="10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N19" i="1" a="1"/>
  <c r="N19" i="1" s="1"/>
  <c r="L19" i="1" a="1"/>
  <c r="L19" i="1" s="1"/>
  <c r="T18" i="1"/>
  <c r="N18" i="1" a="1"/>
  <c r="N18" i="1" s="1"/>
  <c r="L18" i="1" a="1"/>
  <c r="L18" i="1" s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" l="1"/>
  <c r="R15" i="22"/>
  <c r="R15" i="39"/>
  <c r="R15" i="30"/>
  <c r="R15" i="37"/>
  <c r="R15" i="5"/>
  <c r="R15" i="6"/>
  <c r="R15" i="18"/>
  <c r="R15" i="7"/>
  <c r="R15" i="13"/>
  <c r="R15" i="21"/>
  <c r="R15" i="9"/>
  <c r="R15" i="17"/>
  <c r="R15" i="27"/>
  <c r="R15" i="12"/>
  <c r="R15" i="1"/>
  <c r="R15" i="33"/>
  <c r="R15" i="36"/>
  <c r="R15" i="26"/>
  <c r="R15" i="32"/>
  <c r="R15" i="35"/>
  <c r="R15" i="24"/>
  <c r="R15" i="25"/>
  <c r="R15" i="41"/>
  <c r="R15" i="11"/>
  <c r="R15" i="23"/>
  <c r="R15" i="16"/>
  <c r="R15" i="28"/>
  <c r="R15" i="34"/>
  <c r="R15" i="4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<sst xmlns="http://schemas.openxmlformats.org/spreadsheetml/2006/main" count="3468" uniqueCount="761">
  <si>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</si>
  <si>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</si>
  <si>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</si>
  <si>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</si>
  <si>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</si>
  <si>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</si>
  <si>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</si>
  <si>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</si>
  <si>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</si>
  <si>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</si>
  <si>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</si>
  <si>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</si>
  <si>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</si>
  <si>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</si>
  <si>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</si>
  <si>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</si>
  <si>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</si>
  <si>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</si>
  <si>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</si>
  <si>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</si>
  <si>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</si>
  <si>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</si>
  <si>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</si>
  <si>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</si>
  <si>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</si>
  <si>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</si>
  <si>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</si>
  <si>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</si>
  <si>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</si>
  <si>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</si>
  <si>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</si>
  <si>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</si>
  <si>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</si>
  <si>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</si>
  <si>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</si>
  <si>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</si>
  <si>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</si>
  <si>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</si>
  <si>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</si>
  <si>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</si>
  <si>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</si>
  <si>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</si>
  <si>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</si>
  <si>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</si>
  <si>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</si>
  <si>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</si>
  <si>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</si>
  <si>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</si>
  <si>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</si>
  <si>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</si>
  <si>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</si>
  <si>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</si>
  <si>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</si>
  <si>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</si>
  <si>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</si>
  <si>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</si>
  <si>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</si>
  <si>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</si>
  <si>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</si>
  <si>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</si>
  <si>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</si>
  <si>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</si>
  <si>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</si>
  <si>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</si>
  <si>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</si>
  <si>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</si>
  <si>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</si>
  <si>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</si>
  <si>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</si>
  <si>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</si>
  <si>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</si>
  <si>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</si>
  <si>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</si>
  <si>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</si>
  <si>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</si>
  <si>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</si>
  <si>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</si>
  <si>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</si>
  <si>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</si>
  <si>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</si>
  <si>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</si>
  <si>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</si>
  <si>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</si>
  <si>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</si>
  <si>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</si>
  <si>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</si>
  <si>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</si>
  <si>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</si>
  <si>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</si>
  <si>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</si>
  <si>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</si>
  <si>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</si>
  <si>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</si>
  <si>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</si>
  <si>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</si>
  <si>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</si>
  <si>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</si>
  <si>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</si>
  <si>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</si>
  <si>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</si>
  <si>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</si>
  <si>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</si>
  <si>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</si>
  <si>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</si>
  <si>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</si>
  <si>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</si>
  <si>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</si>
  <si>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</si>
  <si>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</si>
  <si>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</si>
  <si>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</si>
  <si>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</si>
  <si>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</si>
  <si>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</si>
  <si>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</si>
  <si>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</si>
  <si>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</si>
  <si>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</si>
  <si>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</si>
  <si>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</si>
  <si>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</si>
  <si>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</si>
  <si>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</si>
  <si>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</si>
  <si>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</si>
  <si>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</si>
  <si>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</si>
  <si>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</si>
  <si>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</si>
  <si>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</si>
  <si>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</si>
  <si>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</si>
  <si>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</si>
  <si>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</si>
  <si>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</si>
  <si>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</si>
  <si>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</si>
  <si>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</si>
  <si>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</si>
  <si>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</si>
  <si>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</si>
  <si>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</si>
  <si>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</si>
  <si>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</si>
  <si>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</si>
  <si>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</si>
  <si>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</si>
  <si>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</si>
  <si>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</si>
  <si>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</si>
  <si>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</si>
  <si>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</si>
  <si>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</si>
  <si>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</si>
  <si>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</si>
  <si>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</si>
  <si>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</si>
  <si>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</si>
  <si>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</si>
  <si>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</si>
  <si>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</si>
  <si>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</si>
  <si>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</si>
  <si>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</si>
  <si>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</si>
  <si>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</si>
  <si>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</si>
  <si>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</si>
  <si>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</si>
  <si>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</si>
  <si>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</si>
  <si>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</si>
  <si>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</si>
  <si>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</si>
  <si>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</si>
  <si>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</si>
  <si>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</si>
  <si>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</si>
  <si>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</si>
  <si>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</si>
  <si>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</si>
  <si>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</si>
  <si>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</si>
  <si>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</si>
  <si>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</si>
  <si>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</si>
  <si>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</si>
  <si>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</si>
  <si>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</si>
  <si>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</si>
  <si>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</si>
  <si>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</si>
  <si>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</si>
  <si>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</si>
  <si>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</si>
  <si>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</si>
  <si>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</si>
  <si>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</si>
  <si>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</si>
  <si>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</si>
  <si>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</si>
  <si>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</si>
  <si>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</si>
  <si>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</si>
  <si>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</si>
  <si>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</si>
  <si>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</si>
  <si>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</si>
  <si>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</si>
  <si>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</si>
  <si>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</si>
  <si>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</si>
  <si>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</si>
  <si>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</si>
  <si>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</si>
  <si>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</si>
  <si>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</si>
  <si>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</si>
  <si>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</si>
  <si>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</si>
  <si>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</si>
  <si>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</si>
  <si>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</si>
  <si>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</si>
  <si>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</si>
  <si>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</si>
  <si>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</si>
  <si>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</si>
  <si>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</si>
  <si>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</si>
  <si>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</si>
  <si>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</si>
  <si>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</si>
  <si>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</si>
  <si>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</si>
  <si>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</si>
  <si>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</si>
  <si>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</si>
  <si>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</si>
  <si>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</si>
  <si>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</si>
  <si>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</si>
  <si>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</si>
  <si>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</si>
  <si>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</si>
  <si>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</si>
  <si>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</si>
  <si>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</si>
  <si>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</si>
  <si>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</si>
  <si>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</si>
  <si>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</si>
  <si>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</si>
  <si>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</si>
  <si>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</si>
  <si>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</si>
  <si>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</si>
  <si>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</si>
  <si>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</si>
  <si>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</si>
  <si>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</si>
  <si>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</si>
  <si>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</si>
  <si>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</si>
  <si>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</si>
  <si>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</si>
  <si>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</si>
  <si>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</si>
  <si>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</si>
  <si>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</si>
  <si>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</si>
  <si>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</si>
  <si>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</si>
  <si>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</si>
  <si>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</si>
  <si>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</si>
  <si>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</si>
  <si>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</si>
  <si>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</si>
  <si>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</si>
  <si>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</si>
  <si>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</si>
  <si>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</si>
  <si>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</si>
  <si>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</si>
  <si>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</si>
  <si>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</si>
  <si>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</si>
  <si>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</si>
  <si>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</si>
  <si>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</si>
  <si>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</si>
  <si>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</si>
  <si>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</si>
  <si>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</si>
  <si>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</si>
  <si>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</si>
  <si>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</si>
  <si>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</si>
  <si>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</si>
  <si>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</si>
  <si>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</si>
  <si>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</si>
  <si>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</si>
  <si>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</si>
  <si>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</si>
  <si>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</si>
  <si>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</si>
  <si>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</si>
  <si>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</si>
  <si>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</si>
  <si>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</si>
  <si>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</si>
  <si>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</si>
  <si>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</si>
  <si>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</si>
  <si>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</si>
  <si>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</si>
  <si>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</si>
  <si>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</si>
  <si>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</si>
  <si>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</si>
  <si>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</si>
  <si>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</si>
  <si>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</si>
  <si>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</si>
  <si>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</si>
  <si>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</si>
  <si>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</si>
  <si>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</si>
  <si>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</si>
  <si>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</si>
  <si>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</si>
  <si>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</si>
  <si>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</si>
  <si>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</si>
  <si>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</si>
  <si>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</si>
  <si>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</si>
  <si>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</si>
  <si>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</si>
  <si>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</si>
  <si>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</si>
  <si>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</si>
  <si>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</si>
  <si>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</si>
  <si>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</si>
  <si>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</si>
  <si>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</si>
  <si>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</si>
  <si>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</si>
  <si>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</si>
  <si>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</si>
  <si>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</si>
  <si>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</si>
  <si>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</si>
  <si>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</si>
  <si>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</si>
  <si>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</si>
  <si>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</si>
  <si>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</si>
  <si>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</si>
  <si>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</si>
  <si>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</si>
  <si>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</si>
  <si>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</si>
  <si>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</si>
  <si>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</si>
  <si>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</si>
  <si>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</si>
  <si>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</si>
  <si>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</si>
  <si>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</si>
  <si>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</si>
  <si>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</si>
  <si>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</si>
  <si>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</si>
  <si>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</si>
  <si>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</si>
  <si>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</si>
  <si>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</si>
  <si>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</si>
  <si>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</si>
  <si>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</si>
  <si>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</si>
  <si>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</si>
  <si>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</si>
  <si>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</si>
  <si>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</si>
  <si>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</si>
  <si>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</si>
  <si>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</si>
  <si>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</si>
  <si>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</si>
  <si>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</si>
  <si>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</si>
  <si>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</si>
  <si>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</si>
  <si>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</si>
  <si>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</si>
  <si>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</si>
  <si>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</si>
  <si>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</si>
  <si>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</si>
  <si>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</si>
  <si>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</si>
  <si>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</si>
  <si>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</si>
  <si>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</si>
  <si>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</si>
  <si>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</si>
  <si>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</si>
  <si>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</si>
  <si>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</si>
  <si>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</si>
  <si>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</si>
  <si>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</si>
  <si>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</si>
  <si>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</si>
  <si>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</si>
  <si>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</si>
  <si>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</si>
  <si>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</si>
  <si>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</si>
  <si>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</si>
  <si>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</si>
  <si>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</si>
  <si>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</si>
  <si>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</si>
  <si>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</si>
  <si>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</si>
  <si>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</si>
  <si>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</si>
  <si>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</si>
  <si>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</si>
  <si>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</si>
  <si>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</si>
  <si>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</si>
  <si>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</si>
  <si>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</si>
  <si>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</si>
  <si>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</si>
  <si>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</si>
  <si>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</si>
  <si>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</si>
  <si>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</si>
  <si>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</si>
  <si>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</si>
  <si>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</si>
  <si>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</si>
  <si>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</si>
  <si>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</si>
  <si>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</si>
  <si>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</si>
  <si>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</si>
  <si>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</si>
  <si>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</si>
  <si>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</si>
  <si>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</si>
  <si>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</si>
  <si>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</si>
  <si>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</si>
  <si>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</si>
  <si>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</si>
  <si>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</si>
  <si>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</si>
  <si>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</si>
  <si>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</si>
  <si>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</si>
  <si>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</si>
  <si>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</si>
  <si>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</si>
  <si>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</si>
  <si>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</si>
  <si>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</si>
  <si>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</si>
  <si>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</si>
  <si>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</si>
  <si>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</si>
  <si>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</si>
  <si>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</si>
  <si>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</si>
  <si>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</si>
  <si>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</si>
  <si>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</si>
  <si>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</si>
  <si>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</si>
  <si>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</si>
  <si>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</si>
  <si>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</si>
  <si>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</si>
  <si>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</si>
  <si>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</si>
  <si>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</si>
  <si>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</si>
  <si>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</si>
  <si>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</si>
  <si>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</si>
  <si>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</si>
  <si>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</si>
  <si>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</si>
  <si>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</si>
  <si>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</si>
  <si>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</si>
  <si>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</si>
  <si>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</si>
  <si>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</si>
  <si>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</si>
  <si>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</si>
  <si>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</si>
  <si>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</si>
  <si>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</si>
  <si>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</si>
  <si>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</si>
  <si>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ING. OSCAR ARMANDO BAEZA HUICOCHEA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</si>
  <si>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</si>
  <si>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</si>
  <si>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</si>
  <si>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</si>
  <si>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</si>
  <si>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</si>
  <si>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</si>
  <si>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</si>
  <si>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</si>
  <si>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Wadhwani</t>
  </si>
  <si>
    <t>LIC. ALMA JAZMÍN VELÁZQUEZ TORRES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</si>
  <si>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</si>
  <si>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</si>
  <si>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</si>
  <si>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</si>
  <si>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</si>
  <si>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</si>
  <si>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</si>
  <si>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</si>
  <si>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</si>
  <si>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</si>
  <si>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</si>
  <si>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</si>
  <si>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</si>
  <si>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</si>
  <si>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</si>
  <si>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</si>
  <si>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</si>
  <si>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</si>
  <si>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</si>
  <si>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</si>
  <si>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</si>
  <si>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</si>
  <si>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</si>
  <si>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</si>
  <si>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</si>
  <si>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</si>
  <si>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</si>
  <si>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</si>
  <si>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</si>
  <si>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</si>
  <si>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</si>
  <si>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</si>
  <si>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</si>
  <si>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</si>
  <si>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</si>
  <si>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</si>
  <si>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</si>
  <si>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</si>
  <si>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</si>
  <si>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</si>
  <si>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</si>
  <si>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</si>
  <si>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</si>
  <si>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</si>
  <si>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</si>
  <si>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</si>
  <si>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</si>
  <si>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</si>
  <si>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</si>
  <si>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</si>
  <si>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</si>
  <si>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</si>
  <si>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</si>
  <si>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</si>
  <si>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</si>
  <si>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</si>
  <si>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</si>
  <si>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</si>
  <si>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</si>
  <si>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</si>
  <si>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</si>
  <si>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</si>
  <si>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</si>
  <si>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</si>
  <si>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</si>
  <si>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</si>
  <si>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</si>
  <si>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</si>
  <si>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</si>
  <si>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</si>
  <si>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</si>
  <si>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</si>
  <si>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</si>
  <si>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</si>
  <si>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</si>
  <si>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</si>
  <si>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</si>
  <si>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</si>
  <si>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</si>
  <si>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</si>
  <si>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</si>
  <si>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</si>
  <si>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</si>
  <si>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</si>
  <si>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</si>
  <si>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</si>
  <si>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</si>
  <si>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</si>
  <si>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</si>
  <si>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</si>
  <si>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</si>
  <si>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</si>
  <si>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</si>
  <si>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</si>
  <si>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</si>
  <si>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</si>
  <si>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</si>
  <si>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</si>
  <si>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</si>
  <si>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</si>
  <si>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</si>
  <si>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</si>
  <si>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</si>
  <si>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</si>
  <si>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</si>
  <si>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</si>
  <si>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</si>
  <si>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</si>
  <si>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</si>
  <si>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</si>
  <si>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</si>
  <si>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</si>
  <si>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</si>
  <si>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</si>
  <si>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</si>
  <si>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</si>
  <si>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</si>
  <si>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</si>
  <si>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</si>
  <si>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</si>
  <si>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</si>
  <si>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</si>
  <si>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</si>
  <si>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</si>
  <si>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</si>
  <si>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</si>
  <si>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</si>
  <si>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</si>
  <si>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</si>
  <si>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</si>
  <si>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</si>
  <si>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</si>
  <si>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</si>
  <si>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</si>
  <si>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</si>
  <si>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</si>
  <si>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</si>
  <si>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</si>
  <si>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</si>
  <si>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</si>
  <si>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</si>
  <si>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</si>
  <si>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</si>
  <si>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</si>
  <si>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</si>
  <si>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</si>
  <si>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</si>
  <si>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</si>
  <si>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</si>
  <si>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</si>
  <si>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</si>
  <si>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</si>
  <si>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</si>
  <si>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</si>
  <si>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</si>
  <si>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Gestión de Proyectos LDDPA1001</t>
  </si>
  <si>
    <t>Proyecto Integrador I* DAD305</t>
  </si>
  <si>
    <t>Expresión Oral y Escrita II_ DDA501</t>
  </si>
  <si>
    <t>Formación Sociocultural IV DDA401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</si>
  <si>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</si>
  <si>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</si>
  <si>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</si>
  <si>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</si>
  <si>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</si>
  <si>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</si>
  <si>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</si>
  <si>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</si>
  <si>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</si>
  <si>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</si>
  <si>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</si>
  <si>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</si>
  <si>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</si>
  <si>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</si>
  <si>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</si>
  <si>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</si>
  <si>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</si>
  <si>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</si>
  <si>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</si>
  <si>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</si>
  <si>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</si>
  <si>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</si>
  <si>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</si>
  <si>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</si>
  <si>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</si>
  <si>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</si>
  <si>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</si>
  <si>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</si>
  <si>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</si>
  <si>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</si>
  <si>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x</t>
  </si>
  <si>
    <t>Dirección de Equipos de Alto Rendimiento IRICE901</t>
  </si>
  <si>
    <t>Planeación y Organización del Trabajo_* IRICE801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</si>
  <si>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</si>
  <si>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</si>
  <si>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</si>
  <si>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</si>
  <si>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</si>
  <si>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</si>
  <si>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</si>
  <si>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</si>
  <si>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Diseño de Interfaz Web LDDPA802</t>
  </si>
  <si>
    <t>Diseño de Interfaz Web LDDPA801</t>
  </si>
  <si>
    <t>CC</t>
  </si>
  <si>
    <t>DDA309</t>
  </si>
  <si>
    <t>Desarrollo del Pensamiento y Toma de Decisiones** DDA309</t>
  </si>
  <si>
    <t>DAD301</t>
  </si>
  <si>
    <t>Desarrollo del Pensamiento y Toma de Decisiones** DAD301</t>
  </si>
  <si>
    <t>Desarrollo del Pensamiento y Toma de Decisiones** DAD307</t>
  </si>
  <si>
    <t>Prototipos y Software 3D** DAD309</t>
  </si>
  <si>
    <t>Proyecto Integrador I*_ DAD308</t>
  </si>
  <si>
    <t>Animación en 2D DDA401</t>
  </si>
  <si>
    <t>Física DDA401</t>
  </si>
  <si>
    <t>Administración del Tiempo LDDPA701</t>
  </si>
  <si>
    <t>Planeación y Organización del Trabajo LDDPA801</t>
  </si>
  <si>
    <t>Planeación y Organización del Trabajo LDDPA802</t>
  </si>
  <si>
    <t>Optativa: Inteligencia de Negocios IRICE901</t>
  </si>
  <si>
    <t>Optativa: Inteligencia de Negocios IRICE901 NP</t>
  </si>
  <si>
    <t>Dirección de Proyectos II IRICE901</t>
  </si>
  <si>
    <t>Dirección de Proyectos II IRICE901 NP</t>
  </si>
  <si>
    <t>Automatización de Infraestructura Digital I IRICE901 NP</t>
  </si>
  <si>
    <t>Hacking Ético IRICE901 NP</t>
  </si>
  <si>
    <t>Hacking Ético IRICE902 NP</t>
  </si>
  <si>
    <t>Dirección de Proyectos II IRICE902</t>
  </si>
  <si>
    <t>Dirección de Proyectos II IRICE902 NP</t>
  </si>
  <si>
    <t>Optativa: Inteligencia de Negocios IRICE902</t>
  </si>
  <si>
    <t>Hacking Ético IRICE901</t>
  </si>
  <si>
    <t>Hacking Ético IRICE902</t>
  </si>
  <si>
    <t>Dirección de Equipos de Alto Rendimiento IRICE902</t>
  </si>
  <si>
    <t>Diseño Gráfico Experimental LDDPA901</t>
  </si>
  <si>
    <t>Diseño Gráfico Experimental LDDPA902</t>
  </si>
  <si>
    <t>Postproducción Audiovisual LDDPA1001</t>
  </si>
  <si>
    <t>Diseño Gráfico Experimental LDDPAE903</t>
  </si>
  <si>
    <t>Diseño Publicitario y Medios Digitales LDDPAE904 NP</t>
  </si>
  <si>
    <t>Emprendimiento</t>
  </si>
  <si>
    <t>Empleabilidad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</si>
</sst>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</borders>
  <cellStyleXfs count="2">
    <xf numFmtId="0" fontId="0" fillId="0" borderId="0"/>
    <xf numFmtId="0" fontId="37" fillId="0" borderId="0"/>
  </cellStyleXfs>
  <cellXfs count="229">
    <xf numFmtId="0" fontId="0" fillId="0" borderId="0" xfId="0"/>
    <xf numFmtId="0" fontId="10" fillId="0" borderId="0" xfId="0" applyFont="1"/>
    <xf numFmtId="0" fontId="15" fillId="0" borderId="0" xfId="0" applyFont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8" fillId="0" borderId="0" xfId="0" applyFont="1"/>
    <xf numFmtId="0" fontId="15" fillId="0" borderId="0" xfId="0" applyFont="1" applyAlignment="1">
      <alignment horizontal="center"/>
    </xf>
    <xf numFmtId="0" fontId="19" fillId="0" borderId="0" xfId="0" applyFont="1"/>
    <xf numFmtId="0" fontId="17" fillId="0" borderId="0" xfId="0" applyFont="1"/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/>
    </xf>
    <xf numFmtId="49" fontId="20" fillId="0" borderId="18" xfId="0" applyNumberFormat="1" applyFont="1" applyBorder="1" applyAlignment="1">
      <alignment horizontal="left" vertical="center" wrapText="1"/>
    </xf>
    <xf numFmtId="0" fontId="22" fillId="0" borderId="0" xfId="0" applyFont="1"/>
    <xf numFmtId="0" fontId="20" fillId="0" borderId="21" xfId="0" applyFont="1" applyBorder="1" applyAlignment="1">
      <alignment horizontal="center" vertical="center"/>
    </xf>
    <xf numFmtId="49" fontId="20" fillId="0" borderId="22" xfId="0" applyNumberFormat="1" applyFont="1" applyBorder="1" applyAlignment="1">
      <alignment horizontal="left" vertical="center" wrapText="1"/>
    </xf>
    <xf numFmtId="0" fontId="20" fillId="0" borderId="26" xfId="0" applyFont="1" applyBorder="1" applyAlignment="1">
      <alignment horizontal="center" vertical="center"/>
    </xf>
    <xf numFmtId="49" fontId="20" fillId="0" borderId="27" xfId="0" applyNumberFormat="1" applyFont="1" applyBorder="1" applyAlignment="1">
      <alignment horizontal="left" vertical="center" wrapText="1"/>
    </xf>
    <xf numFmtId="49" fontId="16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49" fontId="16" fillId="0" borderId="0" xfId="0" applyNumberFormat="1" applyFont="1" applyAlignment="1">
      <alignment horizontal="center" vertical="center" wrapText="1"/>
    </xf>
    <xf numFmtId="49" fontId="16" fillId="0" borderId="0" xfId="0" applyNumberFormat="1" applyFont="1" applyAlignment="1">
      <alignment horizontal="left"/>
    </xf>
    <xf numFmtId="49" fontId="25" fillId="0" borderId="0" xfId="0" applyNumberFormat="1" applyFont="1" applyAlignment="1">
      <alignment horizontal="center"/>
    </xf>
    <xf numFmtId="49" fontId="15" fillId="0" borderId="0" xfId="0" applyNumberFormat="1" applyFont="1" applyAlignment="1">
      <alignment horizontal="left"/>
    </xf>
    <xf numFmtId="49" fontId="13" fillId="0" borderId="0" xfId="0" applyNumberFormat="1" applyFont="1"/>
    <xf numFmtId="0" fontId="25" fillId="0" borderId="0" xfId="0" applyFont="1" applyAlignment="1">
      <alignment wrapText="1"/>
    </xf>
    <xf numFmtId="0" fontId="27" fillId="0" borderId="0" xfId="0" applyFont="1"/>
    <xf numFmtId="0" fontId="28" fillId="0" borderId="0" xfId="0" applyFont="1"/>
    <xf numFmtId="0" fontId="23" fillId="0" borderId="38" xfId="0" applyFont="1" applyBorder="1" applyAlignment="1">
      <alignment vertical="center"/>
    </xf>
    <xf numFmtId="0" fontId="32" fillId="0" borderId="38" xfId="0" applyFont="1" applyBorder="1" applyAlignment="1">
      <alignment horizontal="center" vertical="center" wrapText="1"/>
    </xf>
    <xf numFmtId="0" fontId="32" fillId="0" borderId="38" xfId="0" applyFont="1" applyBorder="1" applyAlignment="1">
      <alignment horizontal="center" vertical="center"/>
    </xf>
    <xf numFmtId="0" fontId="23" fillId="0" borderId="38" xfId="0" applyFont="1" applyBorder="1"/>
    <xf numFmtId="0" fontId="32" fillId="0" borderId="39" xfId="0" applyFont="1" applyBorder="1" applyAlignment="1">
      <alignment horizontal="center" vertical="center"/>
    </xf>
    <xf numFmtId="0" fontId="23" fillId="0" borderId="38" xfId="0" applyFont="1" applyBorder="1" applyAlignment="1">
      <alignment horizontal="left" vertical="center"/>
    </xf>
    <xf numFmtId="0" fontId="33" fillId="0" borderId="38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20" fillId="0" borderId="7" xfId="0" applyFont="1" applyBorder="1" applyAlignment="1">
      <alignment horizontal="center" vertical="center" wrapText="1"/>
    </xf>
    <xf numFmtId="49" fontId="15" fillId="0" borderId="7" xfId="0" applyNumberFormat="1" applyFont="1" applyBorder="1" applyAlignment="1">
      <alignment horizontal="center" vertical="center" wrapText="1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20" fillId="0" borderId="59" xfId="0" applyFont="1" applyBorder="1" applyAlignment="1">
      <alignment horizontal="center" vertical="center"/>
    </xf>
    <xf numFmtId="49" fontId="20" fillId="0" borderId="59" xfId="0" applyNumberFormat="1" applyFont="1" applyBorder="1" applyAlignment="1">
      <alignment horizontal="left" vertical="center" wrapText="1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1" fillId="0" borderId="0" xfId="0" applyFont="1" applyAlignment="1">
      <alignment horizontal="center"/>
    </xf>
    <xf numFmtId="0" fontId="0" fillId="0" borderId="0" xfId="0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2" xfId="0" applyFont="1" applyBorder="1" applyAlignment="1">
      <alignment horizontal="left"/>
    </xf>
    <xf numFmtId="0" fontId="14" fillId="0" borderId="2" xfId="0" applyFont="1" applyBorder="1"/>
    <xf numFmtId="0" fontId="14" fillId="0" borderId="3" xfId="0" applyFont="1" applyBorder="1"/>
    <xf numFmtId="0" fontId="15" fillId="0" borderId="0" xfId="0" applyFont="1" applyAlignment="1">
      <alignment horizontal="left"/>
    </xf>
    <xf numFmtId="0" fontId="14" fillId="0" borderId="5" xfId="0" applyFont="1" applyBorder="1"/>
    <xf numFmtId="0" fontId="15" fillId="0" borderId="7" xfId="0" applyFont="1" applyBorder="1" applyAlignment="1">
      <alignment horizontal="left"/>
    </xf>
    <xf numFmtId="0" fontId="14" fillId="0" borderId="7" xfId="0" applyFont="1" applyBorder="1"/>
    <xf numFmtId="0" fontId="14" fillId="0" borderId="8" xfId="0" applyFont="1" applyBorder="1"/>
    <xf numFmtId="0" fontId="14" fillId="0" borderId="16" xfId="0" applyFont="1" applyBorder="1"/>
    <xf numFmtId="0" fontId="20" fillId="0" borderId="19" xfId="0" applyFont="1" applyBorder="1" applyAlignment="1">
      <alignment horizontal="center" vertical="center"/>
    </xf>
    <xf numFmtId="0" fontId="14" fillId="0" borderId="20" xfId="0" applyFont="1" applyBorder="1"/>
    <xf numFmtId="0" fontId="14" fillId="0" borderId="21" xfId="0" applyFont="1" applyBorder="1"/>
    <xf numFmtId="0" fontId="12" fillId="0" borderId="19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 wrapText="1"/>
    </xf>
    <xf numFmtId="0" fontId="14" fillId="0" borderId="11" xfId="0" applyFont="1" applyBorder="1"/>
    <xf numFmtId="0" fontId="14" fillId="0" borderId="12" xfId="0" applyFont="1" applyBorder="1"/>
    <xf numFmtId="0" fontId="15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4" fillId="0" borderId="4" xfId="0" applyFont="1" applyBorder="1"/>
    <xf numFmtId="0" fontId="14" fillId="0" borderId="6" xfId="0" applyFont="1" applyBorder="1"/>
    <xf numFmtId="0" fontId="16" fillId="0" borderId="2" xfId="0" applyFont="1" applyBorder="1" applyAlignment="1">
      <alignment horizontal="left"/>
    </xf>
    <xf numFmtId="0" fontId="20" fillId="0" borderId="1" xfId="0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0" fontId="14" fillId="0" borderId="9" xfId="0" applyFont="1" applyBorder="1"/>
    <xf numFmtId="0" fontId="14" fillId="0" borderId="14" xfId="0" applyFont="1" applyBorder="1"/>
    <xf numFmtId="0" fontId="14" fillId="0" borderId="23" xfId="0" applyFont="1" applyBorder="1"/>
    <xf numFmtId="49" fontId="15" fillId="0" borderId="0" xfId="0" applyNumberFormat="1" applyFont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49" fontId="25" fillId="0" borderId="0" xfId="0" applyNumberFormat="1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4" fillId="0" borderId="25" xfId="0" applyFont="1" applyBorder="1"/>
    <xf numFmtId="0" fontId="14" fillId="0" borderId="26" xfId="0" applyFont="1" applyBorder="1"/>
    <xf numFmtId="0" fontId="12" fillId="0" borderId="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/>
    </xf>
    <xf numFmtId="0" fontId="25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16" fontId="12" fillId="0" borderId="1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28" xfId="0" applyFont="1" applyBorder="1" applyAlignment="1">
      <alignment horizontal="center" wrapText="1"/>
    </xf>
    <xf numFmtId="0" fontId="14" fillId="0" borderId="28" xfId="0" applyFont="1" applyBorder="1"/>
    <xf numFmtId="0" fontId="14" fillId="0" borderId="33" xfId="0" applyFont="1" applyBorder="1"/>
    <xf numFmtId="0" fontId="14" fillId="0" borderId="34" xfId="0" applyFont="1" applyBorder="1"/>
    <xf numFmtId="0" fontId="12" fillId="0" borderId="32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14" fillId="0" borderId="41" xfId="0" applyFont="1" applyBorder="1"/>
    <xf numFmtId="0" fontId="14" fillId="0" borderId="0" xfId="0" applyFont="1"/>
    <xf numFmtId="49" fontId="15" fillId="0" borderId="40" xfId="0" applyNumberFormat="1" applyFont="1" applyBorder="1" applyAlignment="1">
      <alignment horizontal="center" vertical="center" wrapText="1"/>
    </xf>
    <xf numFmtId="0" fontId="14" fillId="0" borderId="44" xfId="0" applyFont="1" applyBorder="1"/>
    <xf numFmtId="0" fontId="14" fillId="0" borderId="46" xfId="0" applyFont="1" applyBorder="1"/>
    <xf numFmtId="0" fontId="14" fillId="0" borderId="47" xfId="0" applyFont="1" applyBorder="1"/>
    <xf numFmtId="0" fontId="14" fillId="0" borderId="48" xfId="0" applyFont="1" applyBorder="1"/>
    <xf numFmtId="0" fontId="12" fillId="0" borderId="56" xfId="0" applyFont="1" applyBorder="1" applyAlignment="1">
      <alignment horizontal="center" vertical="center" wrapText="1"/>
    </xf>
    <xf numFmtId="0" fontId="14" fillId="0" borderId="57" xfId="0" applyFont="1" applyBorder="1"/>
    <xf numFmtId="0" fontId="14" fillId="0" borderId="58" xfId="0" applyFont="1" applyBorder="1"/>
    <xf numFmtId="0" fontId="20" fillId="0" borderId="56" xfId="0" applyFont="1" applyBorder="1" applyAlignment="1">
      <alignment horizontal="center" vertical="center"/>
    </xf>
    <xf numFmtId="0" fontId="15" fillId="0" borderId="55" xfId="0" applyFont="1" applyBorder="1" applyAlignment="1">
      <alignment horizontal="center" vertical="center" wrapText="1"/>
    </xf>
    <xf numFmtId="0" fontId="0" fillId="0" borderId="55" xfId="0" applyBorder="1"/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49" fontId="15" fillId="0" borderId="10" xfId="0" applyNumberFormat="1" applyFont="1" applyBorder="1" applyAlignment="1">
      <alignment horizontal="center" vertical="center" wrapText="1"/>
    </xf>
    <xf numFmtId="0" fontId="14" fillId="0" borderId="55" xfId="0" applyFont="1" applyBorder="1"/>
    <xf numFmtId="0" fontId="15" fillId="0" borderId="0" xfId="0" applyFont="1" applyAlignment="1">
      <alignment horizontal="center" wrapText="1"/>
    </xf>
    <xf numFmtId="0" fontId="15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4" fillId="0" borderId="12" xfId="0" applyFont="1" applyFill="1" applyBorder="1"/>
    <xf numFmtId="0" fontId="26" fillId="0" borderId="10" xfId="0" applyFont="1" applyFill="1" applyBorder="1" applyAlignment="1">
      <alignment horizontal="center" vertical="center" wrapText="1"/>
    </xf>
    <xf numFmtId="0" fontId="38" fillId="0" borderId="10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30" fillId="0" borderId="10" xfId="0" applyFont="1" applyFill="1" applyBorder="1" applyAlignment="1">
      <alignment horizontal="center" vertical="center" wrapText="1"/>
    </xf>
    <xf numFmtId="0" fontId="31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36" fillId="0" borderId="12" xfId="0" applyFont="1" applyFill="1" applyBorder="1"/>
    <xf numFmtId="0" fontId="40" fillId="0" borderId="10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 vertical="center" wrapText="1"/>
    </xf>
    <xf numFmtId="0" fontId="0" fillId="0" borderId="0" xfId="0" applyFill="1"/>
    <xf numFmtId="0" fontId="12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/>
    <xf numFmtId="0" fontId="12" fillId="0" borderId="1" xfId="0" applyFont="1" applyFill="1" applyBorder="1" applyAlignment="1">
      <alignment horizontal="center" vertical="center" wrapText="1"/>
    </xf>
    <xf numFmtId="49" fontId="12" fillId="0" borderId="10" xfId="0" applyNumberFormat="1" applyFont="1" applyFill="1" applyBorder="1" applyAlignment="1">
      <alignment horizontal="center" vertical="center" wrapText="1"/>
    </xf>
    <xf numFmtId="0" fontId="14" fillId="0" borderId="2" xfId="0" applyFont="1" applyFill="1" applyBorder="1"/>
    <xf numFmtId="0" fontId="12" fillId="0" borderId="10" xfId="0" applyFont="1" applyFill="1" applyBorder="1" applyAlignment="1">
      <alignment horizontal="center"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/>
    </xf>
    <xf numFmtId="0" fontId="14" fillId="0" borderId="11" xfId="0" applyFont="1" applyFill="1" applyBorder="1"/>
    <xf numFmtId="0" fontId="15" fillId="0" borderId="1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/>
    </xf>
    <xf numFmtId="0" fontId="14" fillId="0" borderId="16" xfId="0" applyFont="1" applyFill="1" applyBorder="1"/>
    <xf numFmtId="0" fontId="14" fillId="0" borderId="17" xfId="0" applyFont="1" applyFill="1" applyBorder="1"/>
    <xf numFmtId="0" fontId="20" fillId="0" borderId="17" xfId="0" applyFont="1" applyFill="1" applyBorder="1" applyAlignment="1">
      <alignment horizontal="center" vertical="center"/>
    </xf>
    <xf numFmtId="49" fontId="20" fillId="0" borderId="18" xfId="0" applyNumberFormat="1" applyFont="1" applyFill="1" applyBorder="1" applyAlignment="1">
      <alignment horizontal="left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14" fillId="0" borderId="5" xfId="0" applyFont="1" applyFill="1" applyBorder="1"/>
    <xf numFmtId="0" fontId="20" fillId="0" borderId="19" xfId="0" applyFont="1" applyFill="1" applyBorder="1" applyAlignment="1">
      <alignment horizontal="center" vertical="center"/>
    </xf>
    <xf numFmtId="0" fontId="14" fillId="0" borderId="20" xfId="0" applyFont="1" applyFill="1" applyBorder="1"/>
    <xf numFmtId="0" fontId="14" fillId="0" borderId="21" xfId="0" applyFont="1" applyFill="1" applyBorder="1"/>
    <xf numFmtId="0" fontId="20" fillId="0" borderId="21" xfId="0" applyFont="1" applyFill="1" applyBorder="1" applyAlignment="1">
      <alignment horizontal="center" vertical="center"/>
    </xf>
    <xf numFmtId="49" fontId="20" fillId="0" borderId="22" xfId="0" applyNumberFormat="1" applyFont="1" applyFill="1" applyBorder="1" applyAlignment="1">
      <alignment horizontal="left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4" fillId="0" borderId="4" xfId="0" applyFont="1" applyFill="1" applyBorder="1"/>
    <xf numFmtId="0" fontId="20" fillId="0" borderId="24" xfId="0" applyFont="1" applyFill="1" applyBorder="1" applyAlignment="1">
      <alignment horizontal="center" vertical="center"/>
    </xf>
    <xf numFmtId="0" fontId="14" fillId="0" borderId="25" xfId="0" applyFont="1" applyFill="1" applyBorder="1"/>
    <xf numFmtId="0" fontId="14" fillId="0" borderId="26" xfId="0" applyFont="1" applyFill="1" applyBorder="1"/>
    <xf numFmtId="0" fontId="20" fillId="0" borderId="26" xfId="0" applyFont="1" applyFill="1" applyBorder="1" applyAlignment="1">
      <alignment horizontal="center" vertical="center"/>
    </xf>
    <xf numFmtId="49" fontId="20" fillId="0" borderId="27" xfId="0" applyNumberFormat="1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4" fillId="0" borderId="6" xfId="0" applyFont="1" applyFill="1" applyBorder="1"/>
    <xf numFmtId="0" fontId="14" fillId="0" borderId="8" xfId="0" applyFont="1" applyFill="1" applyBorder="1"/>
    <xf numFmtId="49" fontId="16" fillId="0" borderId="0" xfId="0" applyNumberFormat="1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center" vertical="center" wrapText="1"/>
    </xf>
    <xf numFmtId="0" fontId="17" fillId="0" borderId="0" xfId="0" applyFont="1" applyFill="1"/>
    <xf numFmtId="0" fontId="20" fillId="0" borderId="29" xfId="0" applyFont="1" applyFill="1" applyBorder="1" applyAlignment="1">
      <alignment horizontal="center" vertical="center"/>
    </xf>
    <xf numFmtId="0" fontId="14" fillId="0" borderId="30" xfId="0" applyFont="1" applyFill="1" applyBorder="1"/>
    <xf numFmtId="0" fontId="14" fillId="0" borderId="31" xfId="0" applyFont="1" applyFill="1" applyBorder="1"/>
    <xf numFmtId="0" fontId="39" fillId="0" borderId="29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20" fillId="0" borderId="37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49" fontId="20" fillId="0" borderId="0" xfId="0" applyNumberFormat="1" applyFont="1" applyFill="1" applyAlignment="1">
      <alignment horizontal="left" vertical="center" wrapText="1"/>
    </xf>
    <xf numFmtId="0" fontId="12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15" fillId="0" borderId="40" xfId="0" applyFont="1" applyFill="1" applyBorder="1" applyAlignment="1">
      <alignment horizontal="center" vertical="center"/>
    </xf>
    <xf numFmtId="0" fontId="14" fillId="0" borderId="41" xfId="0" applyFont="1" applyFill="1" applyBorder="1"/>
    <xf numFmtId="0" fontId="14" fillId="0" borderId="51" xfId="0" applyFont="1" applyFill="1" applyBorder="1"/>
    <xf numFmtId="0" fontId="15" fillId="0" borderId="54" xfId="0" applyFont="1" applyFill="1" applyBorder="1" applyAlignment="1">
      <alignment horizontal="center" vertical="center" wrapText="1"/>
    </xf>
    <xf numFmtId="0" fontId="15" fillId="0" borderId="40" xfId="0" applyFont="1" applyFill="1" applyBorder="1" applyAlignment="1">
      <alignment horizontal="center" vertical="center" wrapText="1"/>
    </xf>
    <xf numFmtId="0" fontId="15" fillId="0" borderId="42" xfId="0" applyFont="1" applyFill="1" applyBorder="1" applyAlignment="1">
      <alignment horizontal="center" vertical="center" wrapText="1"/>
    </xf>
    <xf numFmtId="0" fontId="14" fillId="0" borderId="43" xfId="0" applyFont="1" applyFill="1" applyBorder="1"/>
    <xf numFmtId="0" fontId="20" fillId="0" borderId="52" xfId="0" applyFont="1" applyFill="1" applyBorder="1" applyAlignment="1">
      <alignment horizontal="center" vertical="center"/>
    </xf>
    <xf numFmtId="0" fontId="14" fillId="0" borderId="49" xfId="0" applyFont="1" applyFill="1" applyBorder="1"/>
    <xf numFmtId="0" fontId="14" fillId="0" borderId="53" xfId="0" applyFont="1" applyFill="1" applyBorder="1"/>
    <xf numFmtId="0" fontId="20" fillId="0" borderId="50" xfId="0" applyFont="1" applyFill="1" applyBorder="1" applyAlignment="1">
      <alignment horizontal="center" vertical="center"/>
    </xf>
    <xf numFmtId="49" fontId="20" fillId="0" borderId="50" xfId="0" applyNumberFormat="1" applyFont="1" applyFill="1" applyBorder="1" applyAlignment="1">
      <alignment horizontal="left" vertical="center" wrapText="1"/>
    </xf>
    <xf numFmtId="0" fontId="12" fillId="0" borderId="52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14" fillId="0" borderId="45" xfId="0" applyFont="1" applyFill="1" applyBorder="1"/>
    <xf numFmtId="0" fontId="14" fillId="0" borderId="0" xfId="0" applyFont="1" applyFill="1"/>
    <xf numFmtId="0" fontId="20" fillId="0" borderId="35" xfId="0" applyFont="1" applyFill="1" applyBorder="1" applyAlignment="1">
      <alignment horizontal="center" vertical="center"/>
    </xf>
    <xf numFmtId="49" fontId="20" fillId="0" borderId="36" xfId="0" applyNumberFormat="1" applyFont="1" applyFill="1" applyBorder="1" applyAlignment="1">
      <alignment horizontal="left" vertical="center" wrapText="1"/>
    </xf>
    <xf numFmtId="0" fontId="20" fillId="0" borderId="37" xfId="0" applyFont="1" applyFill="1" applyBorder="1" applyAlignment="1">
      <alignment horizontal="center" vertical="center"/>
    </xf>
    <xf numFmtId="0" fontId="14" fillId="0" borderId="37" xfId="0" applyFont="1" applyFill="1" applyBorder="1"/>
    <xf numFmtId="0" fontId="12" fillId="0" borderId="32" xfId="0" applyFont="1" applyFill="1" applyBorder="1" applyAlignment="1">
      <alignment horizontal="center" vertical="center" wrapText="1"/>
    </xf>
    <xf numFmtId="0" fontId="14" fillId="0" borderId="33" xfId="0" applyFont="1" applyFill="1" applyBorder="1"/>
    <xf numFmtId="0" fontId="14" fillId="0" borderId="34" xfId="0" applyFont="1" applyFill="1" applyBorder="1"/>
    <xf numFmtId="0" fontId="20" fillId="0" borderId="32" xfId="0" applyFont="1" applyFill="1" applyBorder="1" applyAlignment="1">
      <alignment horizontal="center" vertical="center"/>
    </xf>
    <xf numFmtId="0" fontId="20" fillId="0" borderId="33" xfId="0" applyFont="1" applyFill="1" applyBorder="1" applyAlignment="1">
      <alignment horizontal="center" vertical="center"/>
    </xf>
    <xf numFmtId="0" fontId="20" fillId="0" borderId="34" xfId="0" applyFont="1" applyFill="1" applyBorder="1" applyAlignment="1">
      <alignment horizontal="center" vertical="center"/>
    </xf>
    <xf numFmtId="16" fontId="12" fillId="0" borderId="19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15" fillId="0" borderId="10" xfId="0" applyFont="1" applyFill="1" applyBorder="1" applyAlignment="1">
      <alignment horizontal="center" vertical="center" wrapText="1"/>
    </xf>
    <xf numFmtId="49" fontId="20" fillId="0" borderId="29" xfId="0" applyNumberFormat="1" applyFont="1" applyFill="1" applyBorder="1" applyAlignment="1">
      <alignment horizontal="left" vertical="center" wrapText="1"/>
    </xf>
    <xf numFmtId="49" fontId="20" fillId="0" borderId="19" xfId="0" applyNumberFormat="1" applyFont="1" applyFill="1" applyBorder="1" applyAlignment="1">
      <alignment horizontal="left" vertical="center" wrapText="1"/>
    </xf>
    <xf numFmtId="49" fontId="20" fillId="0" borderId="24" xfId="0" applyNumberFormat="1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/>
    <xf numFmtId="0" fontId="14" fillId="0" borderId="7" xfId="0" applyFont="1" applyFill="1" applyBorder="1"/>
    <xf numFmtId="0" fontId="15" fillId="0" borderId="60" xfId="0" applyFont="1" applyFill="1" applyBorder="1" applyAlignment="1">
      <alignment horizontal="center" vertical="center" wrapText="1"/>
    </xf>
    <xf numFmtId="0" fontId="14" fillId="0" borderId="42" xfId="0" applyFont="1" applyFill="1" applyBorder="1"/>
    <xf numFmtId="0" fontId="12" fillId="0" borderId="56" xfId="0" applyFont="1" applyFill="1" applyBorder="1" applyAlignment="1">
      <alignment horizontal="center" vertical="center" wrapText="1"/>
    </xf>
    <xf numFmtId="0" fontId="14" fillId="0" borderId="57" xfId="0" applyFont="1" applyFill="1" applyBorder="1"/>
    <xf numFmtId="0" fontId="14" fillId="0" borderId="58" xfId="0" applyFont="1" applyFill="1" applyBorder="1"/>
  </cellXfs>
  <cellStyles count="2">
    <cellStyle name="Normal" xfId="0" builtinId="0"/>
    <cellStyle name="Normal 3" xfId="1" xr:uid="{00000000-0005-0000-0000-000001000000}"/>
  </cellStyles>
  <dxfs count="69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54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3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52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2A990-9F12-4714-B81E-15AE3505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199</v>
    <v>8</v>
    <v>13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3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53" t="s">
        <v>16</v>
      </c>
      <c r="I15" s="154"/>
      <c r="J15" s="154"/>
      <c r="K15" s="155"/>
      <c r="L15" s="156" t="str">
        <f t="array" ref="L15">INDEX(z_3_Materias!B2:B510, MATCH(H15, z_3_Materias!A2:A510, 0))</f>
        <v>20IRIC009</v>
      </c>
      <c r="M15" s="157" t="s">
        <v>587</v>
      </c>
      <c r="N15" s="158">
        <f t="array" ref="N15">INDEX(z_3_Materias!D2:D510, MATCH(H15, z_3_Materias!A2:A510, 0))</f>
        <v>5</v>
      </c>
      <c r="O15" s="154"/>
      <c r="P15" s="154"/>
      <c r="Q15" s="155"/>
      <c r="R15" s="159">
        <f>SUM(N15:Q23)</f>
        <v>13</v>
      </c>
      <c r="S15" s="160"/>
      <c r="T15" s="13" t="str">
        <f t="shared" ref="T15:T23" si="0">H15&amp;" "&amp;M15</f>
        <v>Cómputo en la Nube IRICE801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61" t="s">
        <v>489</v>
      </c>
      <c r="I16" s="162"/>
      <c r="J16" s="162"/>
      <c r="K16" s="163"/>
      <c r="L16" s="164" t="str">
        <f t="array" ref="L16">INDEX(z_3_Materias!B2:B510, MATCH(H16, z_3_Materias!A2:A510, 0))</f>
        <v>20IRIC014</v>
      </c>
      <c r="M16" s="165" t="s">
        <v>590</v>
      </c>
      <c r="N16" s="166">
        <f t="array" ref="N16">INDEX(z_3_Materias!D2:D510, MATCH(H16, z_3_Materias!A2:A510, 0))</f>
        <v>4</v>
      </c>
      <c r="O16" s="162"/>
      <c r="P16" s="162"/>
      <c r="Q16" s="163"/>
      <c r="R16" s="167"/>
      <c r="S16" s="160"/>
      <c r="T16" s="13" t="str">
        <f t="shared" si="0"/>
        <v>Automatización de Infraestructura Digital I IRICE901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61" t="s">
        <v>489</v>
      </c>
      <c r="I17" s="162"/>
      <c r="J17" s="162"/>
      <c r="K17" s="163"/>
      <c r="L17" s="164" t="str">
        <f t="array" ref="L17">INDEX(z_3_Materias!B2:B510, MATCH(H17, z_3_Materias!A2:A510, 0))</f>
        <v>20IRIC014</v>
      </c>
      <c r="M17" s="165" t="s">
        <v>591</v>
      </c>
      <c r="N17" s="166">
        <f t="array" ref="N17">INDEX(z_3_Materias!D2:D510, MATCH(H17, z_3_Materias!A2:A510, 0))</f>
        <v>4</v>
      </c>
      <c r="O17" s="162"/>
      <c r="P17" s="162"/>
      <c r="Q17" s="163"/>
      <c r="R17" s="167"/>
      <c r="S17" s="160"/>
      <c r="T17" s="13" t="str">
        <f t="shared" si="0"/>
        <v>Automatización de Infraestructura Digital I IRICE902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17</v>
      </c>
      <c r="I18" s="162"/>
      <c r="J18" s="162"/>
      <c r="K18" s="163"/>
      <c r="L18" s="164">
        <f t="array" ref="L18">INDEX(z_3_Materias!B2:B510, MATCH(H18, z_3_Materias!A2:A510, 0))</f>
        <v>0</v>
      </c>
      <c r="M18" s="165"/>
      <c r="N18" s="166">
        <f t="array" ref="N18">INDEX(z_3_Materias!D2:D510, MATCH(H18, z_3_Materias!A2:A510, 0))</f>
        <v>0</v>
      </c>
      <c r="O18" s="162"/>
      <c r="P18" s="162"/>
      <c r="Q18" s="163"/>
      <c r="R18" s="167"/>
      <c r="S18" s="160"/>
      <c r="T18" s="13" t="str">
        <f t="shared" si="0"/>
        <v xml:space="preserve">  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17</v>
      </c>
      <c r="I19" s="162"/>
      <c r="J19" s="162"/>
      <c r="K19" s="163"/>
      <c r="L19" s="164">
        <f t="array" ref="L19">INDEX(z_3_Materias!B2:B510, MATCH(H19, z_3_Materias!A2:A510, 0))</f>
        <v>0</v>
      </c>
      <c r="M19" s="165"/>
      <c r="N19" s="166">
        <f t="array" ref="N19">INDEX(z_3_Materias!D2:D510, MATCH(H19, z_3_Materias!A2:A510, 0))</f>
        <v>0</v>
      </c>
      <c r="O19" s="162"/>
      <c r="P19" s="162"/>
      <c r="Q19" s="163"/>
      <c r="R19" s="167"/>
      <c r="S19" s="160"/>
      <c r="T19" s="13" t="str">
        <f t="shared" si="0"/>
        <v xml:space="preserve">  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/>
      <c r="M27" s="127"/>
      <c r="N27" s="126"/>
      <c r="O27" s="127"/>
      <c r="P27" s="126"/>
      <c r="Q27" s="127"/>
      <c r="R27" s="126"/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/>
      <c r="I28" s="127"/>
      <c r="J28" s="126"/>
      <c r="K28" s="127"/>
      <c r="L28" s="126"/>
      <c r="M28" s="127"/>
      <c r="N28" s="126"/>
      <c r="O28" s="127"/>
      <c r="P28" s="126"/>
      <c r="Q28" s="127"/>
      <c r="R28" s="126"/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/>
      <c r="I29" s="127"/>
      <c r="J29" s="126"/>
      <c r="K29" s="127"/>
      <c r="L29" s="126"/>
      <c r="M29" s="127"/>
      <c r="N29" s="126"/>
      <c r="O29" s="127"/>
      <c r="P29" s="126"/>
      <c r="Q29" s="127"/>
      <c r="R29" s="126"/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8"/>
      <c r="Q30" s="127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/>
      <c r="I31" s="127"/>
      <c r="J31" s="126"/>
      <c r="K31" s="127"/>
      <c r="L31" s="126"/>
      <c r="M31" s="127"/>
      <c r="N31" s="126"/>
      <c r="O31" s="127"/>
      <c r="P31" s="126"/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/>
      <c r="I32" s="127"/>
      <c r="J32" s="126"/>
      <c r="K32" s="127"/>
      <c r="L32" s="126"/>
      <c r="M32" s="127"/>
      <c r="N32" s="126"/>
      <c r="O32" s="127"/>
      <c r="P32" s="126"/>
      <c r="Q32" s="127"/>
      <c r="R32" s="129"/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/>
      <c r="I33" s="127"/>
      <c r="J33" s="126"/>
      <c r="K33" s="127"/>
      <c r="L33" s="126"/>
      <c r="M33" s="127"/>
      <c r="N33" s="126"/>
      <c r="O33" s="127"/>
      <c r="P33" s="126"/>
      <c r="Q33" s="127"/>
      <c r="R33" s="129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/>
      <c r="I34" s="127"/>
      <c r="J34" s="126"/>
      <c r="K34" s="127"/>
      <c r="L34" s="126"/>
      <c r="M34" s="127"/>
      <c r="N34" s="126"/>
      <c r="O34" s="127"/>
      <c r="P34" s="126"/>
      <c r="Q34" s="127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 t="s">
        <v>745</v>
      </c>
      <c r="I35" s="127"/>
      <c r="J35" s="126" t="s">
        <v>593</v>
      </c>
      <c r="K35" s="127"/>
      <c r="L35" s="126"/>
      <c r="M35" s="127"/>
      <c r="N35" s="126"/>
      <c r="O35" s="127"/>
      <c r="P35" s="126"/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/>
      <c r="I36" s="127"/>
      <c r="J36" s="126" t="s">
        <v>593</v>
      </c>
      <c r="K36" s="127"/>
      <c r="L36" s="126"/>
      <c r="M36" s="127"/>
      <c r="N36" s="129"/>
      <c r="O36" s="127"/>
      <c r="P36" s="126" t="s">
        <v>592</v>
      </c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/>
      <c r="I37" s="127"/>
      <c r="J37" s="126" t="s">
        <v>745</v>
      </c>
      <c r="K37" s="127"/>
      <c r="L37" s="126"/>
      <c r="M37" s="127"/>
      <c r="N37" s="129"/>
      <c r="O37" s="127"/>
      <c r="P37" s="126" t="s">
        <v>592</v>
      </c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/>
      <c r="I38" s="127"/>
      <c r="J38" s="126"/>
      <c r="K38" s="127"/>
      <c r="L38" s="126"/>
      <c r="M38" s="127"/>
      <c r="N38" s="126"/>
      <c r="O38" s="127"/>
      <c r="P38" s="126" t="s">
        <v>588</v>
      </c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/>
      <c r="I39" s="127"/>
      <c r="J39" s="126"/>
      <c r="K39" s="127"/>
      <c r="L39" s="126"/>
      <c r="M39" s="127"/>
      <c r="N39" s="126" t="s">
        <v>722</v>
      </c>
      <c r="O39" s="127"/>
      <c r="P39" s="126" t="s">
        <v>588</v>
      </c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 t="s">
        <v>722</v>
      </c>
      <c r="O40" s="127"/>
      <c r="P40" s="126" t="s">
        <v>593</v>
      </c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 t="s">
        <v>722</v>
      </c>
      <c r="O41" s="127"/>
      <c r="P41" s="126" t="s">
        <v>593</v>
      </c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ALFARO LINARES SANDRA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8" priority="1" operator="equal">
      <formula>0</formula>
    </cfRule>
  </conditionalFormatting>
  <conditionalFormatting sqref="N15:N23">
    <cfRule type="cellIs" dxfId="67" priority="2" operator="equal">
      <formula>0</formula>
    </cfRule>
  </conditionalFormatting>
  <dataValidations count="1">
    <dataValidation type="list" allowBlank="1" sqref="H27:H41 N27:N41 L27:L41 R27:R41 P27:P41 J27:J41" xr:uid="{00000000-0002-0000-0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z_2_Maestros!$B$2:$B$304</xm:f>
          </x14:formula1>
          <xm:sqref>B10</xm:sqref>
        </x14:dataValidation>
        <x14:dataValidation type="list" allowBlank="1" xr:uid="{00000000-0002-0000-01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zoomScale="50" zoomScaleNormal="50" zoomScaleSheetLayoutView="50" workbookViewId="0">
      <selection activeCell="H20" sqref="H20:K2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44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79" t="s">
        <v>557</v>
      </c>
      <c r="I15" s="180"/>
      <c r="J15" s="180"/>
      <c r="K15" s="181"/>
      <c r="L15" s="156" t="str">
        <f t="array" ref="L15">INDEX(z_3_Materias!B2:B510, MATCH(H15, z_3_Materias!A2:A510, 0))</f>
        <v>24DAD018</v>
      </c>
      <c r="M15" s="157" t="s">
        <v>604</v>
      </c>
      <c r="N15" s="158">
        <f t="array" ref="N15">INDEX(z_3_Materias!D2:D510, MATCH(H15, z_3_Materias!A2:A510, 0))</f>
        <v>6</v>
      </c>
      <c r="O15" s="154"/>
      <c r="P15" s="154"/>
      <c r="Q15" s="155"/>
      <c r="R15" s="159">
        <f>SUM(N15:Q23)</f>
        <v>27</v>
      </c>
      <c r="S15" s="160"/>
      <c r="T15" s="13" t="str">
        <f t="shared" ref="T15:T23" si="0">H15&amp;" "&amp;M15</f>
        <v>Ilustración para Animación** DDA301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79" t="s">
        <v>557</v>
      </c>
      <c r="I16" s="180"/>
      <c r="J16" s="180"/>
      <c r="K16" s="181"/>
      <c r="L16" s="164" t="str">
        <f t="array" ref="L16">INDEX(z_3_Materias!B2:B510, MATCH(H16, z_3_Materias!A2:A510, 0))</f>
        <v>24DAD018</v>
      </c>
      <c r="M16" s="165" t="s">
        <v>605</v>
      </c>
      <c r="N16" s="166">
        <f t="array" ref="N16">INDEX(z_3_Materias!D2:D510, MATCH(H16, z_3_Materias!A2:A510, 0))</f>
        <v>6</v>
      </c>
      <c r="O16" s="162"/>
      <c r="P16" s="162"/>
      <c r="Q16" s="163"/>
      <c r="R16" s="167"/>
      <c r="S16" s="160"/>
      <c r="T16" s="13" t="str">
        <f t="shared" si="0"/>
        <v>Ilustración para Animación** DDA302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79" t="s">
        <v>557</v>
      </c>
      <c r="I17" s="180"/>
      <c r="J17" s="180"/>
      <c r="K17" s="181"/>
      <c r="L17" s="164" t="str">
        <f t="array" ref="L17">INDEX(z_3_Materias!B2:B510, MATCH(H17, z_3_Materias!A2:A510, 0))</f>
        <v>24DAD018</v>
      </c>
      <c r="M17" s="165" t="s">
        <v>607</v>
      </c>
      <c r="N17" s="166">
        <f t="array" ref="N17">INDEX(z_3_Materias!D2:D510, MATCH(H17, z_3_Materias!A2:A510, 0))</f>
        <v>6</v>
      </c>
      <c r="O17" s="162"/>
      <c r="P17" s="162"/>
      <c r="Q17" s="163"/>
      <c r="R17" s="167"/>
      <c r="S17" s="160"/>
      <c r="T17" s="13" t="str">
        <f t="shared" si="0"/>
        <v>Ilustración para Animación** DDA303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137</v>
      </c>
      <c r="I18" s="162"/>
      <c r="J18" s="162"/>
      <c r="K18" s="163"/>
      <c r="L18" s="164" t="str">
        <f t="array" ref="L18">INDEX(z_3_Materias!B2:B510, MATCH(H18, z_3_Materias!A2:A510, 0))</f>
        <v>20LDDPA004</v>
      </c>
      <c r="M18" s="165" t="s">
        <v>644</v>
      </c>
      <c r="N18" s="166">
        <f t="array" ref="N18">INDEX(z_3_Materias!D2:D510, MATCH(H18, z_3_Materias!A2:A510, 0))</f>
        <v>4</v>
      </c>
      <c r="O18" s="162"/>
      <c r="P18" s="162"/>
      <c r="Q18" s="163"/>
      <c r="R18" s="167"/>
      <c r="S18" s="160"/>
      <c r="T18" s="13" t="str">
        <f t="shared" si="0"/>
        <v>Metodología de Diseño DAD304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759</v>
      </c>
      <c r="I19" s="162"/>
      <c r="J19" s="162"/>
      <c r="K19" s="163"/>
      <c r="L19" s="164">
        <f t="array" ref="L19">INDEX(z_3_Materias!B2:B510, MATCH(H19, z_3_Materias!A2:A510, 0))</f>
        <v>0</v>
      </c>
      <c r="M19" s="165"/>
      <c r="N19" s="166">
        <f t="array" ref="N19">INDEX(z_3_Materias!D2:D510, MATCH(H19, z_3_Materias!A2:A510, 0))</f>
        <v>5</v>
      </c>
      <c r="O19" s="162"/>
      <c r="P19" s="162"/>
      <c r="Q19" s="163"/>
      <c r="R19" s="167"/>
      <c r="S19" s="160"/>
      <c r="T19" s="13" t="str">
        <f t="shared" si="0"/>
        <v xml:space="preserve">Emprendimiento 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 t="s">
        <v>609</v>
      </c>
      <c r="I27" s="127"/>
      <c r="J27" s="126" t="s">
        <v>610</v>
      </c>
      <c r="K27" s="127"/>
      <c r="L27" s="126" t="s">
        <v>610</v>
      </c>
      <c r="M27" s="127"/>
      <c r="N27" s="126" t="s">
        <v>610</v>
      </c>
      <c r="O27" s="127"/>
      <c r="P27" s="126"/>
      <c r="Q27" s="127"/>
      <c r="R27" s="126"/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 t="s">
        <v>609</v>
      </c>
      <c r="I28" s="127"/>
      <c r="J28" s="126" t="s">
        <v>609</v>
      </c>
      <c r="K28" s="127"/>
      <c r="L28" s="126" t="s">
        <v>610</v>
      </c>
      <c r="M28" s="127"/>
      <c r="N28" s="126" t="s">
        <v>610</v>
      </c>
      <c r="O28" s="127"/>
      <c r="P28" s="126"/>
      <c r="Q28" s="127"/>
      <c r="R28" s="126"/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 t="s">
        <v>609</v>
      </c>
      <c r="I29" s="127"/>
      <c r="J29" s="126" t="s">
        <v>609</v>
      </c>
      <c r="K29" s="127"/>
      <c r="L29" s="126" t="s">
        <v>609</v>
      </c>
      <c r="M29" s="127"/>
      <c r="N29" s="126" t="s">
        <v>610</v>
      </c>
      <c r="O29" s="127"/>
      <c r="P29" s="126"/>
      <c r="Q29" s="127"/>
      <c r="R29" s="126"/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8"/>
      <c r="Q30" s="127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/>
      <c r="I31" s="127"/>
      <c r="J31" s="126" t="s">
        <v>613</v>
      </c>
      <c r="K31" s="127"/>
      <c r="L31" s="126" t="s">
        <v>613</v>
      </c>
      <c r="M31" s="127"/>
      <c r="N31" s="126" t="s">
        <v>613</v>
      </c>
      <c r="O31" s="127"/>
      <c r="P31" s="126"/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/>
      <c r="I32" s="127"/>
      <c r="J32" s="126" t="s">
        <v>613</v>
      </c>
      <c r="K32" s="127"/>
      <c r="L32" s="126" t="s">
        <v>613</v>
      </c>
      <c r="M32" s="127"/>
      <c r="N32" s="126" t="s">
        <v>613</v>
      </c>
      <c r="O32" s="127"/>
      <c r="P32" s="126"/>
      <c r="Q32" s="127"/>
      <c r="R32" s="126"/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/>
      <c r="I33" s="127"/>
      <c r="J33" s="147"/>
      <c r="K33" s="127"/>
      <c r="L33" s="147"/>
      <c r="M33" s="127"/>
      <c r="N33" s="126"/>
      <c r="O33" s="127"/>
      <c r="P33" s="126"/>
      <c r="Q33" s="127"/>
      <c r="R33" s="126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/>
      <c r="I34" s="127"/>
      <c r="J34" s="126" t="s">
        <v>670</v>
      </c>
      <c r="K34" s="127"/>
      <c r="L34" s="126"/>
      <c r="M34" s="127"/>
      <c r="N34" s="126" t="s">
        <v>670</v>
      </c>
      <c r="O34" s="127"/>
      <c r="P34" s="126"/>
      <c r="Q34" s="127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/>
      <c r="I35" s="127"/>
      <c r="J35" s="126" t="s">
        <v>670</v>
      </c>
      <c r="K35" s="127"/>
      <c r="L35" s="126"/>
      <c r="M35" s="127"/>
      <c r="N35" s="126" t="s">
        <v>670</v>
      </c>
      <c r="O35" s="127"/>
      <c r="P35" s="126"/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/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/>
      <c r="I37" s="127"/>
      <c r="J37" s="126"/>
      <c r="K37" s="127"/>
      <c r="L37" s="126"/>
      <c r="M37" s="127"/>
      <c r="N37" s="126"/>
      <c r="O37" s="127"/>
      <c r="P37" s="126"/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/>
      <c r="I38" s="127"/>
      <c r="J38" s="126"/>
      <c r="K38" s="127"/>
      <c r="L38" s="126"/>
      <c r="M38" s="127"/>
      <c r="N38" s="126"/>
      <c r="O38" s="127"/>
      <c r="P38" s="126"/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/>
      <c r="I39" s="127"/>
      <c r="J39" s="126"/>
      <c r="K39" s="127"/>
      <c r="L39" s="126"/>
      <c r="M39" s="127"/>
      <c r="N39" s="126"/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BAEZA FLORES MARIA DEL CARMEN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6" priority="2" operator="equal">
      <formula>0</formula>
    </cfRule>
  </conditionalFormatting>
  <conditionalFormatting sqref="N15:N23">
    <cfRule type="cellIs" dxfId="65" priority="1" operator="equal">
      <formula>0</formula>
    </cfRule>
  </conditionalFormatting>
  <dataValidations count="1">
    <dataValidation type="list" allowBlank="1" sqref="H27:H41 L27:L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z_2_Maestros!$B$2:$B$304</xm:f>
          </x14:formula1>
          <xm:sqref>B10</xm:sqref>
        </x14:dataValidation>
        <x14:dataValidation type="list" allowBlank="1" xr:uid="{00000000-0002-0000-02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thickBot="1" x14ac:dyDescent="0.35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thickBot="1" x14ac:dyDescent="0.35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69" t="s">
        <v>510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thickBot="1" x14ac:dyDescent="0.35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79" t="s">
        <v>543</v>
      </c>
      <c r="I15" s="180"/>
      <c r="J15" s="180"/>
      <c r="K15" s="181"/>
      <c r="L15" s="156" t="str">
        <f t="array" ref="L15">INDEX(z_3_Materias!B2:B510, MATCH(H15, z_3_Materias!A2:A510, 0))</f>
        <v>24CD020</v>
      </c>
      <c r="M15" s="157" t="s">
        <v>578</v>
      </c>
      <c r="N15" s="158">
        <f t="array" ref="N15">INDEX(z_3_Materias!D2:D510, MATCH(H15, z_3_Materias!A2:A510, 0))</f>
        <v>6</v>
      </c>
      <c r="O15" s="154"/>
      <c r="P15" s="154"/>
      <c r="Q15" s="155"/>
      <c r="R15" s="159">
        <f>SUM(N15:Q23)</f>
        <v>24</v>
      </c>
      <c r="S15" s="160"/>
      <c r="T15" s="13" t="str">
        <f t="shared" ref="T15:T23" si="0">H15&amp;" "&amp;M15</f>
        <v>Modelos Estadísticos* CD301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61" t="s">
        <v>487</v>
      </c>
      <c r="I16" s="183"/>
      <c r="J16" s="183"/>
      <c r="K16" s="184"/>
      <c r="L16" s="164" t="str">
        <f t="array" ref="L16">INDEX(z_3_Materias!B2:B510, MATCH(H16, z_3_Materias!A2:A510, 0))</f>
        <v>20IRIC013</v>
      </c>
      <c r="M16" s="165" t="s">
        <v>590</v>
      </c>
      <c r="N16" s="166">
        <f t="array" ref="N16">INDEX(z_3_Materias!D2:D510, MATCH(H16, z_3_Materias!A2:A510, 0))</f>
        <v>5</v>
      </c>
      <c r="O16" s="162"/>
      <c r="P16" s="162"/>
      <c r="Q16" s="163"/>
      <c r="R16" s="167"/>
      <c r="S16" s="160"/>
      <c r="T16" s="13" t="str">
        <f t="shared" si="0"/>
        <v>Hacking Ético IRICE901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61" t="s">
        <v>487</v>
      </c>
      <c r="I17" s="183"/>
      <c r="J17" s="183"/>
      <c r="K17" s="184"/>
      <c r="L17" s="164" t="str">
        <f t="array" ref="L17">INDEX(z_3_Materias!B2:B510, MATCH(H17, z_3_Materias!A2:A510, 0))</f>
        <v>20IRIC013</v>
      </c>
      <c r="M17" s="165" t="s">
        <v>591</v>
      </c>
      <c r="N17" s="166">
        <f t="array" ref="N17">INDEX(z_3_Materias!D2:D510, MATCH(H17, z_3_Materias!A2:A510, 0))</f>
        <v>5</v>
      </c>
      <c r="O17" s="162"/>
      <c r="P17" s="162"/>
      <c r="Q17" s="163"/>
      <c r="R17" s="167"/>
      <c r="S17" s="160"/>
      <c r="T17" s="13" t="str">
        <f t="shared" si="0"/>
        <v>Hacking Ético IRICE902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101</v>
      </c>
      <c r="I18" s="183"/>
      <c r="J18" s="183"/>
      <c r="K18" s="184"/>
      <c r="L18" s="164" t="str">
        <f t="array" ref="L18">INDEX(z_3_Materias!B2:B510, MATCH(H18, z_3_Materias!A2:A510, 0))</f>
        <v>20LDDPA009</v>
      </c>
      <c r="M18" s="165" t="s">
        <v>602</v>
      </c>
      <c r="N18" s="166">
        <f t="array" ref="N18">INDEX(z_3_Materias!D2:D510, MATCH(H18, z_3_Materias!A2:A510, 0))</f>
        <v>4</v>
      </c>
      <c r="O18" s="162"/>
      <c r="P18" s="162"/>
      <c r="Q18" s="163"/>
      <c r="R18" s="167"/>
      <c r="S18" s="160"/>
      <c r="T18" s="13" t="str">
        <f t="shared" si="0"/>
        <v>Diseño de Interfaz Web LDDPA801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101</v>
      </c>
      <c r="I19" s="183"/>
      <c r="J19" s="183"/>
      <c r="K19" s="184"/>
      <c r="L19" s="164" t="str">
        <f t="array" ref="L19">INDEX(z_3_Materias!B2:B510, MATCH(H19, z_3_Materias!A2:A510, 0))</f>
        <v>20LDDPA009</v>
      </c>
      <c r="M19" s="165" t="s">
        <v>603</v>
      </c>
      <c r="N19" s="166">
        <f t="array" ref="N19">INDEX(z_3_Materias!D2:D510, MATCH(H19, z_3_Materias!A2:A510, 0))</f>
        <v>4</v>
      </c>
      <c r="O19" s="162"/>
      <c r="P19" s="162"/>
      <c r="Q19" s="163"/>
      <c r="R19" s="167"/>
      <c r="S19" s="160"/>
      <c r="T19" s="13" t="str">
        <f t="shared" si="0"/>
        <v>Diseño de Interfaz Web LDDPA802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83"/>
      <c r="J20" s="183"/>
      <c r="K20" s="184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thickBot="1" x14ac:dyDescent="0.35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thickBot="1" x14ac:dyDescent="0.45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thickBot="1" x14ac:dyDescent="0.35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/>
      <c r="M27" s="127"/>
      <c r="N27" s="126"/>
      <c r="O27" s="127"/>
      <c r="P27" s="126"/>
      <c r="Q27" s="127"/>
      <c r="R27" s="126" t="s">
        <v>751</v>
      </c>
      <c r="S27" s="127"/>
    </row>
    <row r="28" spans="2:20" ht="73.5" customHeight="1" thickBot="1" x14ac:dyDescent="0.35">
      <c r="B28" s="98" t="s">
        <v>27</v>
      </c>
      <c r="C28" s="72"/>
      <c r="D28" s="72"/>
      <c r="E28" s="72"/>
      <c r="F28" s="72"/>
      <c r="G28" s="73"/>
      <c r="H28" s="126"/>
      <c r="I28" s="127"/>
      <c r="J28" s="126"/>
      <c r="K28" s="127"/>
      <c r="L28" s="126"/>
      <c r="M28" s="127"/>
      <c r="N28" s="126"/>
      <c r="O28" s="127"/>
      <c r="P28" s="126"/>
      <c r="Q28" s="127"/>
      <c r="R28" s="126" t="s">
        <v>751</v>
      </c>
      <c r="S28" s="127"/>
    </row>
    <row r="29" spans="2:20" ht="73.5" customHeight="1" thickBot="1" x14ac:dyDescent="0.35">
      <c r="B29" s="98" t="s">
        <v>28</v>
      </c>
      <c r="C29" s="72"/>
      <c r="D29" s="72"/>
      <c r="E29" s="72"/>
      <c r="F29" s="72"/>
      <c r="G29" s="73"/>
      <c r="H29" s="126"/>
      <c r="I29" s="127"/>
      <c r="J29" s="126"/>
      <c r="K29" s="127"/>
      <c r="L29" s="126"/>
      <c r="M29" s="127"/>
      <c r="N29" s="126"/>
      <c r="O29" s="127"/>
      <c r="P29" s="126"/>
      <c r="Q29" s="127"/>
      <c r="R29" s="126" t="s">
        <v>751</v>
      </c>
      <c r="S29" s="127"/>
    </row>
    <row r="30" spans="2:20" ht="73.5" customHeight="1" thickBot="1" x14ac:dyDescent="0.35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6"/>
      <c r="Q30" s="127"/>
      <c r="R30" s="126"/>
      <c r="S30" s="127"/>
    </row>
    <row r="31" spans="2:20" ht="73.5" customHeight="1" thickBot="1" x14ac:dyDescent="0.35">
      <c r="B31" s="98" t="s">
        <v>30</v>
      </c>
      <c r="C31" s="72"/>
      <c r="D31" s="72"/>
      <c r="E31" s="72"/>
      <c r="F31" s="72"/>
      <c r="G31" s="73"/>
      <c r="H31" s="126"/>
      <c r="I31" s="127"/>
      <c r="J31" s="126"/>
      <c r="K31" s="127"/>
      <c r="L31" s="126"/>
      <c r="M31" s="127"/>
      <c r="N31" s="126"/>
      <c r="O31" s="127"/>
      <c r="P31" s="126"/>
      <c r="Q31" s="127"/>
      <c r="R31" s="126" t="s">
        <v>752</v>
      </c>
      <c r="S31" s="127"/>
    </row>
    <row r="32" spans="2:20" ht="73.5" customHeight="1" thickBot="1" x14ac:dyDescent="0.35">
      <c r="B32" s="98" t="s">
        <v>31</v>
      </c>
      <c r="C32" s="72"/>
      <c r="D32" s="72"/>
      <c r="E32" s="72"/>
      <c r="F32" s="72"/>
      <c r="G32" s="73"/>
      <c r="H32" s="126"/>
      <c r="I32" s="127"/>
      <c r="J32" s="126"/>
      <c r="K32" s="127"/>
      <c r="L32" s="126"/>
      <c r="M32" s="127"/>
      <c r="N32" s="126"/>
      <c r="O32" s="127"/>
      <c r="P32" s="126"/>
      <c r="Q32" s="127"/>
      <c r="R32" s="126" t="s">
        <v>752</v>
      </c>
      <c r="S32" s="127"/>
    </row>
    <row r="33" spans="2:19" ht="73.5" customHeight="1" thickBot="1" x14ac:dyDescent="0.35">
      <c r="B33" s="98" t="s">
        <v>32</v>
      </c>
      <c r="C33" s="72"/>
      <c r="D33" s="72"/>
      <c r="E33" s="72"/>
      <c r="F33" s="72"/>
      <c r="G33" s="73"/>
      <c r="H33" s="126"/>
      <c r="I33" s="127"/>
      <c r="J33" s="126"/>
      <c r="K33" s="127"/>
      <c r="L33" s="126" t="s">
        <v>725</v>
      </c>
      <c r="M33" s="127"/>
      <c r="N33" s="126" t="s">
        <v>725</v>
      </c>
      <c r="O33" s="127"/>
      <c r="P33" s="126" t="s">
        <v>725</v>
      </c>
      <c r="Q33" s="127"/>
      <c r="R33" s="126" t="s">
        <v>752</v>
      </c>
      <c r="S33" s="127"/>
    </row>
    <row r="34" spans="2:19" ht="73.5" customHeight="1" thickBot="1" x14ac:dyDescent="0.35">
      <c r="B34" s="98" t="s">
        <v>33</v>
      </c>
      <c r="C34" s="72"/>
      <c r="D34" s="72"/>
      <c r="E34" s="72"/>
      <c r="F34" s="72"/>
      <c r="G34" s="73"/>
      <c r="H34" s="126"/>
      <c r="I34" s="127"/>
      <c r="J34" s="126"/>
      <c r="K34" s="127"/>
      <c r="L34" s="126" t="s">
        <v>725</v>
      </c>
      <c r="M34" s="127"/>
      <c r="N34" s="126" t="s">
        <v>725</v>
      </c>
      <c r="O34" s="127"/>
      <c r="P34" s="126" t="s">
        <v>725</v>
      </c>
      <c r="Q34" s="127"/>
      <c r="R34" s="126"/>
      <c r="S34" s="127"/>
    </row>
    <row r="35" spans="2:19" ht="73.5" customHeight="1" thickBot="1" x14ac:dyDescent="0.35">
      <c r="B35" s="98" t="s">
        <v>34</v>
      </c>
      <c r="C35" s="72"/>
      <c r="D35" s="72"/>
      <c r="E35" s="72"/>
      <c r="F35" s="72"/>
      <c r="G35" s="73"/>
      <c r="H35" s="126"/>
      <c r="I35" s="127"/>
      <c r="J35" s="126"/>
      <c r="K35" s="127"/>
      <c r="L35" s="126" t="s">
        <v>747</v>
      </c>
      <c r="M35" s="127"/>
      <c r="N35" s="126" t="s">
        <v>746</v>
      </c>
      <c r="O35" s="127"/>
      <c r="P35" s="126"/>
      <c r="Q35" s="127"/>
      <c r="R35" s="126"/>
      <c r="S35" s="127"/>
    </row>
    <row r="36" spans="2:19" ht="73.5" customHeight="1" thickBot="1" x14ac:dyDescent="0.35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 t="s">
        <v>747</v>
      </c>
      <c r="M36" s="127"/>
      <c r="N36" s="126" t="s">
        <v>746</v>
      </c>
      <c r="O36" s="127"/>
      <c r="P36" s="126" t="s">
        <v>727</v>
      </c>
      <c r="Q36" s="127"/>
      <c r="R36" s="126"/>
      <c r="S36" s="127"/>
    </row>
    <row r="37" spans="2:19" ht="73.5" customHeight="1" thickBot="1" x14ac:dyDescent="0.35">
      <c r="B37" s="98" t="s">
        <v>36</v>
      </c>
      <c r="C37" s="72"/>
      <c r="D37" s="72"/>
      <c r="E37" s="72"/>
      <c r="F37" s="72"/>
      <c r="G37" s="73"/>
      <c r="H37" s="126"/>
      <c r="I37" s="127"/>
      <c r="J37" s="126"/>
      <c r="K37" s="127"/>
      <c r="L37" s="126" t="s">
        <v>727</v>
      </c>
      <c r="M37" s="127"/>
      <c r="N37" s="126" t="s">
        <v>726</v>
      </c>
      <c r="O37" s="127"/>
      <c r="P37" s="126" t="s">
        <v>727</v>
      </c>
      <c r="Q37" s="127"/>
      <c r="R37" s="126"/>
      <c r="S37" s="127"/>
    </row>
    <row r="38" spans="2:19" ht="73.5" customHeight="1" thickBot="1" x14ac:dyDescent="0.35">
      <c r="B38" s="98" t="s">
        <v>37</v>
      </c>
      <c r="C38" s="72"/>
      <c r="D38" s="72"/>
      <c r="E38" s="72"/>
      <c r="F38" s="72"/>
      <c r="G38" s="73"/>
      <c r="H38" s="126"/>
      <c r="I38" s="127"/>
      <c r="J38" s="126"/>
      <c r="K38" s="127"/>
      <c r="L38" s="126" t="s">
        <v>727</v>
      </c>
      <c r="M38" s="127"/>
      <c r="N38" s="126" t="s">
        <v>726</v>
      </c>
      <c r="O38" s="127"/>
      <c r="P38" s="126" t="s">
        <v>726</v>
      </c>
      <c r="Q38" s="127"/>
      <c r="R38" s="126"/>
      <c r="S38" s="127"/>
    </row>
    <row r="39" spans="2:19" ht="73.5" customHeight="1" thickBot="1" x14ac:dyDescent="0.35">
      <c r="B39" s="98" t="s">
        <v>38</v>
      </c>
      <c r="C39" s="72"/>
      <c r="D39" s="72"/>
      <c r="E39" s="72"/>
      <c r="F39" s="72"/>
      <c r="G39" s="73"/>
      <c r="H39" s="126"/>
      <c r="I39" s="127"/>
      <c r="J39" s="126"/>
      <c r="K39" s="127"/>
      <c r="L39" s="126"/>
      <c r="M39" s="127"/>
      <c r="N39" s="126"/>
      <c r="O39" s="127"/>
      <c r="P39" s="126" t="s">
        <v>726</v>
      </c>
      <c r="Q39" s="127"/>
      <c r="R39" s="126"/>
      <c r="S39" s="127"/>
    </row>
    <row r="40" spans="2:19" ht="73.5" customHeight="1" thickBot="1" x14ac:dyDescent="0.35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thickBot="1" x14ac:dyDescent="0.35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CRUZ GARCIA MISAEL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64" priority="2" operator="equal">
      <formula>0</formula>
    </cfRule>
  </conditionalFormatting>
  <conditionalFormatting sqref="N15:N23">
    <cfRule type="cellIs" dxfId="63" priority="1" operator="equal">
      <formula>0</formula>
    </cfRule>
  </conditionalFormatting>
  <dataValidations count="1">
    <dataValidation type="list" allowBlank="1" sqref="L27:L41 H27:H41 J27:J41 N27:N41 P27:P41 R27:R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z_2_Maestros!$B$2:$B$304</xm:f>
          </x14:formula1>
          <xm:sqref>B10</xm:sqref>
        </x14:dataValidation>
        <x14:dataValidation type="list" allowBlank="1" xr:uid="{00000000-0002-0000-03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52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79" t="s">
        <v>53</v>
      </c>
      <c r="I15" s="180"/>
      <c r="J15" s="180"/>
      <c r="K15" s="181"/>
      <c r="L15" s="156" t="str">
        <f t="array" ref="L15">INDEX(z_3_Materias!B2:B510, MATCH(H15, z_3_Materias!A2:A510, 0))</f>
        <v>20IRIC007</v>
      </c>
      <c r="M15" s="157" t="s">
        <v>587</v>
      </c>
      <c r="N15" s="158">
        <f t="array" ref="N15">INDEX(z_3_Materias!D2:D510, MATCH(H15, z_3_Materias!A2:A510, 0))</f>
        <v>4</v>
      </c>
      <c r="O15" s="154"/>
      <c r="P15" s="154"/>
      <c r="Q15" s="155"/>
      <c r="R15" s="159">
        <f>SUM(N15:Q23)</f>
        <v>4</v>
      </c>
      <c r="S15" s="160"/>
      <c r="T15" s="13" t="str">
        <f t="shared" ref="T15:T23" si="0">H15&amp;" "&amp;M15</f>
        <v>Matemáticas para Ingeniería I IRICE801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61" t="s">
        <v>17</v>
      </c>
      <c r="I16" s="162"/>
      <c r="J16" s="162"/>
      <c r="K16" s="163"/>
      <c r="L16" s="164">
        <f t="array" ref="L16">INDEX(z_3_Materias!B2:B510, MATCH(H16, z_3_Materias!A2:A510, 0))</f>
        <v>0</v>
      </c>
      <c r="M16" s="165"/>
      <c r="N16" s="166">
        <f t="array" ref="N16">INDEX(z_3_Materias!D2:D510, MATCH(H16, z_3_Materias!A2:A510, 0))</f>
        <v>0</v>
      </c>
      <c r="O16" s="162"/>
      <c r="P16" s="162"/>
      <c r="Q16" s="163"/>
      <c r="R16" s="167"/>
      <c r="S16" s="160"/>
      <c r="T16" s="13" t="str">
        <f t="shared" si="0"/>
        <v xml:space="preserve">  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61" t="s">
        <v>17</v>
      </c>
      <c r="I17" s="162"/>
      <c r="J17" s="162"/>
      <c r="K17" s="163"/>
      <c r="L17" s="164">
        <f t="array" ref="L17">INDEX(z_3_Materias!B2:B510, MATCH(H17, z_3_Materias!A2:A510, 0))</f>
        <v>0</v>
      </c>
      <c r="M17" s="165"/>
      <c r="N17" s="166">
        <f t="array" ref="N17">INDEX(z_3_Materias!D2:D510, MATCH(H17, z_3_Materias!A2:A510, 0))</f>
        <v>0</v>
      </c>
      <c r="O17" s="162"/>
      <c r="P17" s="162"/>
      <c r="Q17" s="163"/>
      <c r="R17" s="167"/>
      <c r="S17" s="160"/>
      <c r="T17" s="13" t="str">
        <f t="shared" si="0"/>
        <v xml:space="preserve">  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17</v>
      </c>
      <c r="I18" s="162"/>
      <c r="J18" s="162"/>
      <c r="K18" s="163"/>
      <c r="L18" s="164">
        <f t="array" ref="L18">INDEX(z_3_Materias!B2:B510, MATCH(H18, z_3_Materias!A2:A510, 0))</f>
        <v>0</v>
      </c>
      <c r="M18" s="165"/>
      <c r="N18" s="166">
        <f t="array" ref="N18">INDEX(z_3_Materias!D2:D510, MATCH(H18, z_3_Materias!A2:A510, 0))</f>
        <v>0</v>
      </c>
      <c r="O18" s="162"/>
      <c r="P18" s="162"/>
      <c r="Q18" s="163"/>
      <c r="R18" s="167"/>
      <c r="S18" s="160"/>
      <c r="T18" s="13" t="str">
        <f t="shared" si="0"/>
        <v xml:space="preserve">  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17</v>
      </c>
      <c r="I19" s="162"/>
      <c r="J19" s="162"/>
      <c r="K19" s="163"/>
      <c r="L19" s="164">
        <f t="array" ref="L19">INDEX(z_3_Materias!B2:B510, MATCH(H19, z_3_Materias!A2:A510, 0))</f>
        <v>0</v>
      </c>
      <c r="M19" s="165"/>
      <c r="N19" s="166">
        <f t="array" ref="N19">INDEX(z_3_Materias!D2:D510, MATCH(H19, z_3_Materias!A2:A510, 0))</f>
        <v>0</v>
      </c>
      <c r="O19" s="162"/>
      <c r="P19" s="162"/>
      <c r="Q19" s="163"/>
      <c r="R19" s="167"/>
      <c r="S19" s="160"/>
      <c r="T19" s="13" t="str">
        <f t="shared" si="0"/>
        <v xml:space="preserve">  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/>
      <c r="M27" s="127"/>
      <c r="N27" s="126"/>
      <c r="O27" s="127"/>
      <c r="P27" s="126"/>
      <c r="Q27" s="127"/>
      <c r="R27" s="126"/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/>
      <c r="I28" s="127"/>
      <c r="J28" s="126"/>
      <c r="K28" s="127"/>
      <c r="L28" s="126"/>
      <c r="M28" s="127"/>
      <c r="N28" s="126"/>
      <c r="O28" s="127"/>
      <c r="P28" s="126"/>
      <c r="Q28" s="127"/>
      <c r="R28" s="126"/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/>
      <c r="I29" s="127"/>
      <c r="J29" s="126"/>
      <c r="K29" s="127"/>
      <c r="L29" s="126"/>
      <c r="M29" s="127"/>
      <c r="N29" s="126"/>
      <c r="O29" s="127"/>
      <c r="P29" s="126"/>
      <c r="Q29" s="127"/>
      <c r="R29" s="126"/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8"/>
      <c r="Q30" s="127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/>
      <c r="I31" s="127"/>
      <c r="J31" s="126"/>
      <c r="K31" s="127"/>
      <c r="L31" s="126"/>
      <c r="M31" s="127"/>
      <c r="N31" s="126"/>
      <c r="O31" s="127"/>
      <c r="P31" s="126"/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/>
      <c r="I32" s="127"/>
      <c r="J32" s="126"/>
      <c r="K32" s="127"/>
      <c r="L32" s="126"/>
      <c r="M32" s="127"/>
      <c r="N32" s="126"/>
      <c r="O32" s="127"/>
      <c r="P32" s="126"/>
      <c r="Q32" s="127"/>
      <c r="R32" s="126"/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/>
      <c r="I33" s="127"/>
      <c r="J33" s="126"/>
      <c r="K33" s="127"/>
      <c r="L33" s="126"/>
      <c r="M33" s="127"/>
      <c r="N33" s="126"/>
      <c r="O33" s="127"/>
      <c r="P33" s="126"/>
      <c r="Q33" s="127"/>
      <c r="R33" s="126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/>
      <c r="I34" s="127"/>
      <c r="J34" s="126"/>
      <c r="K34" s="127"/>
      <c r="L34" s="126"/>
      <c r="M34" s="127"/>
      <c r="N34" s="126"/>
      <c r="O34" s="127"/>
      <c r="P34" s="126"/>
      <c r="Q34" s="127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/>
      <c r="I35" s="127"/>
      <c r="J35" s="126"/>
      <c r="K35" s="127"/>
      <c r="L35" s="126"/>
      <c r="M35" s="127"/>
      <c r="N35" s="126"/>
      <c r="O35" s="127"/>
      <c r="P35" s="126"/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/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/>
      <c r="I37" s="127"/>
      <c r="J37" s="126" t="s">
        <v>721</v>
      </c>
      <c r="K37" s="127"/>
      <c r="L37" s="126"/>
      <c r="M37" s="127"/>
      <c r="N37" s="126"/>
      <c r="O37" s="127"/>
      <c r="P37" s="126"/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/>
      <c r="I38" s="127"/>
      <c r="J38" s="126" t="s">
        <v>721</v>
      </c>
      <c r="K38" s="127"/>
      <c r="L38" s="126"/>
      <c r="M38" s="127"/>
      <c r="N38" s="126"/>
      <c r="O38" s="127"/>
      <c r="P38" s="126"/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/>
      <c r="I39" s="127"/>
      <c r="J39" s="126"/>
      <c r="K39" s="127"/>
      <c r="L39" s="126"/>
      <c r="M39" s="127"/>
      <c r="N39" s="126"/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/>
      <c r="O40" s="127"/>
      <c r="P40" s="126" t="s">
        <v>589</v>
      </c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 t="s">
        <v>589</v>
      </c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GARCIA TRINIDAD ENRIQUE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2" priority="1" operator="equal">
      <formula>0</formula>
    </cfRule>
  </conditionalFormatting>
  <conditionalFormatting sqref="N15:N23">
    <cfRule type="cellIs" dxfId="61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z_2_Maestros!$B$2:$B$304</xm:f>
          </x14:formula1>
          <xm:sqref>B10</xm:sqref>
        </x14:dataValidation>
        <x14:dataValidation type="list" allowBlank="1" xr:uid="{00000000-0002-0000-04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A29" zoomScale="50" zoomScaleNormal="10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54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61" t="s">
        <v>556</v>
      </c>
      <c r="I15" s="162"/>
      <c r="J15" s="162"/>
      <c r="K15" s="163"/>
      <c r="L15" s="156" t="str">
        <f t="array" ref="L15">INDEX(z_3_Materias!B2:B510, MATCH(H15, z_3_Materias!A2:A510, 0))</f>
        <v>24DAD017</v>
      </c>
      <c r="M15" s="157" t="s">
        <v>646</v>
      </c>
      <c r="N15" s="158">
        <f t="array" ref="N15">INDEX(z_3_Materias!D2:D510, MATCH(H15, z_3_Materias!A2:A510, 0))</f>
        <v>6</v>
      </c>
      <c r="O15" s="154"/>
      <c r="P15" s="154"/>
      <c r="Q15" s="155"/>
      <c r="R15" s="159">
        <f>SUM(N15:Q23)</f>
        <v>16</v>
      </c>
      <c r="S15" s="160"/>
      <c r="T15" s="13" t="str">
        <f t="shared" ref="T15:T23" si="0">H15&amp;" "&amp;M15</f>
        <v>Prototipos y Software 3D** DAD308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61" t="s">
        <v>556</v>
      </c>
      <c r="I16" s="162"/>
      <c r="J16" s="162"/>
      <c r="K16" s="163"/>
      <c r="L16" s="164" t="str">
        <f t="array" ref="L16">INDEX(z_3_Materias!B2:B510, MATCH(H16, z_3_Materias!A2:A510, 0))</f>
        <v>24DAD017</v>
      </c>
      <c r="M16" s="157" t="s">
        <v>632</v>
      </c>
      <c r="N16" s="166">
        <f t="array" ref="N16">INDEX(z_3_Materias!D2:D510, MATCH(H16, z_3_Materias!A2:A510, 0))</f>
        <v>6</v>
      </c>
      <c r="O16" s="162"/>
      <c r="P16" s="162"/>
      <c r="Q16" s="163"/>
      <c r="R16" s="167"/>
      <c r="S16" s="160"/>
      <c r="T16" s="13" t="str">
        <f t="shared" si="0"/>
        <v>Prototipos y Software 3D** DAD309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53" t="s">
        <v>56</v>
      </c>
      <c r="I17" s="154"/>
      <c r="J17" s="154"/>
      <c r="K17" s="155"/>
      <c r="L17" s="164" t="str">
        <f t="array" ref="L17">INDEX(z_3_Materias!B2:B510, MATCH(H17, z_3_Materias!A2:A510, 0))</f>
        <v>18DDA025</v>
      </c>
      <c r="M17" s="157" t="s">
        <v>650</v>
      </c>
      <c r="N17" s="166">
        <f t="array" ref="N17">INDEX(z_3_Materias!D2:D510, MATCH(H17, z_3_Materias!A2:A510, 0))</f>
        <v>4</v>
      </c>
      <c r="O17" s="162"/>
      <c r="P17" s="162"/>
      <c r="Q17" s="163"/>
      <c r="R17" s="167"/>
      <c r="S17" s="160"/>
      <c r="T17" s="13" t="str">
        <f t="shared" si="0"/>
        <v>Física DDA401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17</v>
      </c>
      <c r="I18" s="162"/>
      <c r="J18" s="162"/>
      <c r="K18" s="163"/>
      <c r="L18" s="164">
        <f t="array" ref="L18">INDEX(z_3_Materias!B2:B510, MATCH(H18, z_3_Materias!A2:A510, 0))</f>
        <v>0</v>
      </c>
      <c r="M18" s="165"/>
      <c r="N18" s="166">
        <f t="array" ref="N18">INDEX(z_3_Materias!D2:D510, MATCH(H18, z_3_Materias!A2:A510, 0))</f>
        <v>0</v>
      </c>
      <c r="O18" s="162"/>
      <c r="P18" s="162"/>
      <c r="Q18" s="163"/>
      <c r="R18" s="167"/>
      <c r="S18" s="160"/>
      <c r="T18" s="13" t="str">
        <f t="shared" si="0"/>
        <v xml:space="preserve">  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17</v>
      </c>
      <c r="I19" s="162"/>
      <c r="J19" s="162"/>
      <c r="K19" s="163"/>
      <c r="L19" s="164">
        <f t="array" ref="L19">INDEX(z_3_Materias!B2:B510, MATCH(H19, z_3_Materias!A2:A510, 0))</f>
        <v>0</v>
      </c>
      <c r="M19" s="165"/>
      <c r="N19" s="166">
        <f t="array" ref="N19">INDEX(z_3_Materias!D2:D510, MATCH(H19, z_3_Materias!A2:A510, 0))</f>
        <v>0</v>
      </c>
      <c r="O19" s="162"/>
      <c r="P19" s="162"/>
      <c r="Q19" s="163"/>
      <c r="R19" s="167"/>
      <c r="S19" s="160"/>
      <c r="T19" s="13" t="str">
        <f t="shared" si="0"/>
        <v xml:space="preserve">  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/>
      <c r="M27" s="127"/>
      <c r="N27" s="126"/>
      <c r="O27" s="127"/>
      <c r="P27" s="126"/>
      <c r="Q27" s="127"/>
      <c r="R27" s="126"/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/>
      <c r="I28" s="127"/>
      <c r="J28" s="133" t="s">
        <v>737</v>
      </c>
      <c r="K28" s="127"/>
      <c r="L28" s="133"/>
      <c r="M28" s="127"/>
      <c r="N28" s="133" t="s">
        <v>737</v>
      </c>
      <c r="O28" s="127"/>
      <c r="P28" s="126"/>
      <c r="Q28" s="127"/>
      <c r="R28" s="126"/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/>
      <c r="I29" s="127"/>
      <c r="J29" s="133" t="s">
        <v>737</v>
      </c>
      <c r="K29" s="127"/>
      <c r="L29" s="133"/>
      <c r="M29" s="127"/>
      <c r="N29" s="133" t="s">
        <v>737</v>
      </c>
      <c r="O29" s="127"/>
      <c r="P29" s="126"/>
      <c r="Q29" s="127"/>
      <c r="R29" s="126"/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45"/>
      <c r="Q30" s="127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/>
      <c r="I31" s="127"/>
      <c r="J31" s="126"/>
      <c r="K31" s="127"/>
      <c r="L31" s="126"/>
      <c r="M31" s="127"/>
      <c r="N31" s="126"/>
      <c r="O31" s="130"/>
      <c r="P31" s="126"/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/>
      <c r="I32" s="127"/>
      <c r="J32" s="133" t="s">
        <v>713</v>
      </c>
      <c r="K32" s="127"/>
      <c r="L32" s="133"/>
      <c r="M32" s="127"/>
      <c r="N32" s="133" t="s">
        <v>713</v>
      </c>
      <c r="O32" s="146"/>
      <c r="P32" s="126"/>
      <c r="Q32" s="130"/>
      <c r="R32" s="126"/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/>
      <c r="I33" s="127"/>
      <c r="J33" s="133" t="s">
        <v>713</v>
      </c>
      <c r="K33" s="127"/>
      <c r="L33" s="133"/>
      <c r="M33" s="127"/>
      <c r="N33" s="133" t="s">
        <v>713</v>
      </c>
      <c r="O33" s="127"/>
      <c r="P33" s="126"/>
      <c r="Q33" s="127"/>
      <c r="R33" s="126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/>
      <c r="I34" s="127"/>
      <c r="J34" s="133" t="s">
        <v>713</v>
      </c>
      <c r="K34" s="127"/>
      <c r="L34" s="133"/>
      <c r="M34" s="127"/>
      <c r="N34" s="133" t="s">
        <v>713</v>
      </c>
      <c r="O34" s="127"/>
      <c r="P34" s="126"/>
      <c r="Q34" s="127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/>
      <c r="I35" s="127"/>
      <c r="J35" s="133"/>
      <c r="K35" s="127"/>
      <c r="L35" s="133"/>
      <c r="M35" s="127"/>
      <c r="N35" s="133"/>
      <c r="O35" s="127"/>
      <c r="P35" s="126"/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/>
      <c r="I36" s="127"/>
      <c r="J36" s="133"/>
      <c r="K36" s="127"/>
      <c r="L36" s="133"/>
      <c r="M36" s="127"/>
      <c r="N36" s="133"/>
      <c r="O36" s="127"/>
      <c r="P36" s="126"/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/>
      <c r="I37" s="127"/>
      <c r="J37" s="133" t="s">
        <v>734</v>
      </c>
      <c r="K37" s="127"/>
      <c r="L37" s="133"/>
      <c r="M37" s="127"/>
      <c r="N37" s="133" t="s">
        <v>734</v>
      </c>
      <c r="O37" s="127"/>
      <c r="P37" s="126"/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/>
      <c r="I38" s="127"/>
      <c r="J38" s="133" t="s">
        <v>734</v>
      </c>
      <c r="K38" s="127"/>
      <c r="L38" s="133"/>
      <c r="M38" s="127"/>
      <c r="N38" s="133" t="s">
        <v>734</v>
      </c>
      <c r="O38" s="127"/>
      <c r="P38" s="126"/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/>
      <c r="I39" s="127"/>
      <c r="J39" s="133" t="s">
        <v>734</v>
      </c>
      <c r="K39" s="127"/>
      <c r="L39" s="133"/>
      <c r="M39" s="127"/>
      <c r="N39" s="133" t="s">
        <v>734</v>
      </c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GOMEZ GONZALEZ JORGE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0" priority="1" operator="equal">
      <formula>0</formula>
    </cfRule>
  </conditionalFormatting>
  <conditionalFormatting sqref="N15:N23">
    <cfRule type="cellIs" dxfId="59" priority="2" operator="equal">
      <formula>0</formula>
    </cfRule>
  </conditionalFormatting>
  <dataValidations count="1">
    <dataValidation type="list" allowBlank="1" sqref="L27:L41 J27:J41 R27:R41 H27:H41 P27:P41 N27:N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z_2_Maestros!$B$2:$B$304</xm:f>
          </x14:formula1>
          <xm:sqref>B10</xm:sqref>
        </x14:dataValidation>
        <x14:dataValidation type="list" allowBlank="1" xr:uid="{00000000-0002-0000-05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57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17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thickBot="1" x14ac:dyDescent="0.35">
      <c r="B15" s="76"/>
      <c r="C15" s="59"/>
      <c r="D15" s="76"/>
      <c r="E15" s="52"/>
      <c r="F15" s="52"/>
      <c r="G15" s="82"/>
      <c r="H15" s="212" t="s">
        <v>559</v>
      </c>
      <c r="I15" s="210"/>
      <c r="J15" s="210"/>
      <c r="K15" s="211"/>
      <c r="L15" s="156" t="str">
        <f t="array" ref="L15">INDEX(z_3_Materias!B2:B510, MATCH(H15, z_3_Materias!A2:A510, 0))</f>
        <v>24DAD020</v>
      </c>
      <c r="M15" s="157" t="s">
        <v>604</v>
      </c>
      <c r="N15" s="158">
        <f t="array" ref="N15">INDEX(z_3_Materias!D2:D510, MATCH(H15, z_3_Materias!A2:A510, 0))</f>
        <v>5</v>
      </c>
      <c r="O15" s="154"/>
      <c r="P15" s="154"/>
      <c r="Q15" s="155"/>
      <c r="R15" s="159">
        <f>SUM(N15:Q23)</f>
        <v>26</v>
      </c>
      <c r="S15" s="160"/>
      <c r="T15" s="13" t="str">
        <f t="shared" ref="T15:T23" si="0">H15&amp;" "&amp;M15</f>
        <v>Guionismo y Storyboard** DDA301</v>
      </c>
    </row>
    <row r="16" spans="2:20" ht="21" customHeight="1" thickBot="1" x14ac:dyDescent="0.35">
      <c r="B16" s="76"/>
      <c r="C16" s="59"/>
      <c r="D16" s="76"/>
      <c r="E16" s="52"/>
      <c r="F16" s="52"/>
      <c r="G16" s="82"/>
      <c r="H16" s="212" t="s">
        <v>559</v>
      </c>
      <c r="I16" s="210"/>
      <c r="J16" s="210"/>
      <c r="K16" s="211"/>
      <c r="L16" s="164" t="str">
        <f t="array" ref="L16">INDEX(z_3_Materias!B2:B510, MATCH(H16, z_3_Materias!A2:A510, 0))</f>
        <v>24DAD020</v>
      </c>
      <c r="M16" s="165" t="s">
        <v>627</v>
      </c>
      <c r="N16" s="166">
        <f t="array" ref="N16">INDEX(z_3_Materias!D2:D510, MATCH(H16, z_3_Materias!A2:A510, 0))</f>
        <v>5</v>
      </c>
      <c r="O16" s="162"/>
      <c r="P16" s="162"/>
      <c r="Q16" s="163"/>
      <c r="R16" s="167"/>
      <c r="S16" s="160"/>
      <c r="T16" s="13" t="str">
        <f t="shared" si="0"/>
        <v>Guionismo y Storyboard** DAD305</v>
      </c>
    </row>
    <row r="17" spans="2:20" ht="21" customHeight="1" thickBot="1" x14ac:dyDescent="0.35">
      <c r="B17" s="76"/>
      <c r="C17" s="59"/>
      <c r="D17" s="76"/>
      <c r="E17" s="52"/>
      <c r="F17" s="52"/>
      <c r="G17" s="82"/>
      <c r="H17" s="212" t="s">
        <v>559</v>
      </c>
      <c r="I17" s="210"/>
      <c r="J17" s="210"/>
      <c r="K17" s="211"/>
      <c r="L17" s="164" t="str">
        <f t="array" ref="L17">INDEX(z_3_Materias!B2:B510, MATCH(H17, z_3_Materias!A2:A510, 0))</f>
        <v>24DAD020</v>
      </c>
      <c r="M17" s="165" t="s">
        <v>624</v>
      </c>
      <c r="N17" s="166">
        <f t="array" ref="N17">INDEX(z_3_Materias!D2:D510, MATCH(H17, z_3_Materias!A2:A510, 0))</f>
        <v>5</v>
      </c>
      <c r="O17" s="162"/>
      <c r="P17" s="162"/>
      <c r="Q17" s="163"/>
      <c r="R17" s="167"/>
      <c r="S17" s="160"/>
      <c r="T17" s="13" t="str">
        <f t="shared" si="0"/>
        <v>Guionismo y Storyboard** DAD306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212" t="s">
        <v>559</v>
      </c>
      <c r="I18" s="210"/>
      <c r="J18" s="210"/>
      <c r="K18" s="211"/>
      <c r="L18" s="164" t="str">
        <f t="array" ref="L18">INDEX(z_3_Materias!B2:B510, MATCH(H18, z_3_Materias!A2:A510, 0))</f>
        <v>24DAD020</v>
      </c>
      <c r="M18" s="165" t="s">
        <v>632</v>
      </c>
      <c r="N18" s="166">
        <f t="array" ref="N18">INDEX(z_3_Materias!D2:D510, MATCH(H18, z_3_Materias!A2:A510, 0))</f>
        <v>5</v>
      </c>
      <c r="O18" s="162"/>
      <c r="P18" s="162"/>
      <c r="Q18" s="163"/>
      <c r="R18" s="167"/>
      <c r="S18" s="160"/>
      <c r="T18" s="13" t="str">
        <f t="shared" si="0"/>
        <v>Guionismo y Storyboard** DAD309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115</v>
      </c>
      <c r="I19" s="162"/>
      <c r="J19" s="162"/>
      <c r="K19" s="163"/>
      <c r="L19" s="164" t="str">
        <f t="array" ref="L19">INDEX(z_3_Materias!B2:B510, MATCH(H19, z_3_Materias!A2:A510, 0))</f>
        <v>20LDDPA015</v>
      </c>
      <c r="M19" s="165" t="s">
        <v>653</v>
      </c>
      <c r="N19" s="166">
        <f t="array" ref="N19">INDEX(z_3_Materias!D2:D510, MATCH(H19, z_3_Materias!A2:A510, 0))</f>
        <v>3</v>
      </c>
      <c r="O19" s="162"/>
      <c r="P19" s="162"/>
      <c r="Q19" s="163"/>
      <c r="R19" s="167"/>
      <c r="S19" s="160"/>
      <c r="T19" s="13" t="str">
        <f t="shared" si="0"/>
        <v>Diseño Gráfico Experimental LDDPAE904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115</v>
      </c>
      <c r="I20" s="162"/>
      <c r="J20" s="162"/>
      <c r="K20" s="163"/>
      <c r="L20" s="164" t="str">
        <f t="array" ref="L20">INDEX(z_3_Materias!B2:B510, MATCH(H20, z_3_Materias!A2:A510, 0))</f>
        <v>20LDDPA015</v>
      </c>
      <c r="M20" s="165" t="s">
        <v>690</v>
      </c>
      <c r="N20" s="166">
        <f t="array" ref="N20">INDEX(z_3_Materias!D2:D510, MATCH(H20, z_3_Materias!A2:A510, 0))</f>
        <v>3</v>
      </c>
      <c r="O20" s="162"/>
      <c r="P20" s="162"/>
      <c r="Q20" s="163"/>
      <c r="R20" s="167"/>
      <c r="S20" s="160"/>
      <c r="T20" s="13" t="str">
        <f t="shared" si="0"/>
        <v>Diseño Gráfico Experimental LDDPAE903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/>
      <c r="M27" s="127"/>
      <c r="N27" s="126"/>
      <c r="O27" s="127"/>
      <c r="P27" s="126"/>
      <c r="Q27" s="127"/>
      <c r="R27" s="126"/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/>
      <c r="I28" s="127"/>
      <c r="J28" s="126"/>
      <c r="K28" s="127"/>
      <c r="L28" s="126"/>
      <c r="M28" s="127"/>
      <c r="N28" s="126"/>
      <c r="O28" s="127"/>
      <c r="P28" s="126"/>
      <c r="Q28" s="127"/>
      <c r="R28" s="126"/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/>
      <c r="I29" s="127"/>
      <c r="J29" s="126"/>
      <c r="K29" s="127"/>
      <c r="L29" s="126"/>
      <c r="M29" s="127"/>
      <c r="N29" s="126"/>
      <c r="O29" s="127"/>
      <c r="P29" s="126"/>
      <c r="Q29" s="127"/>
      <c r="R29" s="126"/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8"/>
      <c r="Q30" s="127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/>
      <c r="I31" s="127"/>
      <c r="J31" s="126"/>
      <c r="K31" s="127"/>
      <c r="L31" s="126"/>
      <c r="M31" s="127"/>
      <c r="N31" s="126"/>
      <c r="O31" s="127"/>
      <c r="P31" s="126"/>
      <c r="Q31" s="127"/>
      <c r="R31" s="126"/>
      <c r="S31" s="127"/>
    </row>
    <row r="32" spans="2:20" ht="73.5" customHeight="1" thickBot="1" x14ac:dyDescent="0.35">
      <c r="B32" s="98" t="s">
        <v>31</v>
      </c>
      <c r="C32" s="72"/>
      <c r="D32" s="72"/>
      <c r="E32" s="72"/>
      <c r="F32" s="72"/>
      <c r="G32" s="73"/>
      <c r="H32" s="126"/>
      <c r="I32" s="127"/>
      <c r="J32" s="126"/>
      <c r="K32" s="127"/>
      <c r="L32" s="126"/>
      <c r="M32" s="127"/>
      <c r="N32" s="126"/>
      <c r="O32" s="127"/>
      <c r="P32" s="126"/>
      <c r="Q32" s="127"/>
      <c r="R32" s="126"/>
      <c r="S32" s="127"/>
    </row>
    <row r="33" spans="2:19" ht="73.5" customHeight="1" thickBot="1" x14ac:dyDescent="0.35">
      <c r="B33" s="98" t="s">
        <v>32</v>
      </c>
      <c r="C33" s="72"/>
      <c r="D33" s="72"/>
      <c r="E33" s="72"/>
      <c r="F33" s="72"/>
      <c r="G33" s="73"/>
      <c r="H33" s="126" t="s">
        <v>689</v>
      </c>
      <c r="I33" s="130"/>
      <c r="J33" s="126"/>
      <c r="K33" s="127"/>
      <c r="L33" s="126" t="s">
        <v>689</v>
      </c>
      <c r="M33" s="130"/>
      <c r="N33" s="126" t="s">
        <v>619</v>
      </c>
      <c r="O33" s="127"/>
      <c r="P33" s="126" t="s">
        <v>619</v>
      </c>
      <c r="Q33" s="130"/>
      <c r="R33" s="126"/>
      <c r="S33" s="127"/>
    </row>
    <row r="34" spans="2:19" ht="73.5" customHeight="1" thickBot="1" x14ac:dyDescent="0.35">
      <c r="B34" s="98" t="s">
        <v>33</v>
      </c>
      <c r="C34" s="72"/>
      <c r="D34" s="72"/>
      <c r="E34" s="72"/>
      <c r="F34" s="72"/>
      <c r="G34" s="73"/>
      <c r="H34" s="126" t="s">
        <v>689</v>
      </c>
      <c r="I34" s="130"/>
      <c r="J34" s="126" t="s">
        <v>619</v>
      </c>
      <c r="K34" s="127"/>
      <c r="L34" s="126" t="s">
        <v>689</v>
      </c>
      <c r="M34" s="130"/>
      <c r="N34" s="126" t="s">
        <v>619</v>
      </c>
      <c r="O34" s="127"/>
      <c r="P34" s="126" t="s">
        <v>619</v>
      </c>
      <c r="Q34" s="127"/>
      <c r="R34" s="126"/>
      <c r="S34" s="127"/>
    </row>
    <row r="35" spans="2:19" ht="73.5" customHeight="1" thickBot="1" x14ac:dyDescent="0.35">
      <c r="B35" s="98" t="s">
        <v>34</v>
      </c>
      <c r="C35" s="72"/>
      <c r="D35" s="72"/>
      <c r="E35" s="72"/>
      <c r="F35" s="72"/>
      <c r="G35" s="73"/>
      <c r="H35" s="126" t="s">
        <v>689</v>
      </c>
      <c r="I35" s="130"/>
      <c r="J35" s="126" t="s">
        <v>757</v>
      </c>
      <c r="K35" s="127"/>
      <c r="L35" s="126" t="s">
        <v>687</v>
      </c>
      <c r="M35" s="130"/>
      <c r="N35" s="126" t="s">
        <v>687</v>
      </c>
      <c r="O35" s="127"/>
      <c r="P35" s="126" t="s">
        <v>687</v>
      </c>
      <c r="Q35" s="127"/>
      <c r="R35" s="126"/>
      <c r="S35" s="127"/>
    </row>
    <row r="36" spans="2:19" ht="73.5" customHeight="1" thickBot="1" x14ac:dyDescent="0.35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/>
      <c r="Q36" s="127"/>
      <c r="R36" s="126"/>
      <c r="S36" s="127"/>
    </row>
    <row r="37" spans="2:19" ht="73.5" customHeight="1" thickBot="1" x14ac:dyDescent="0.35">
      <c r="B37" s="98" t="s">
        <v>36</v>
      </c>
      <c r="C37" s="72"/>
      <c r="D37" s="72"/>
      <c r="E37" s="72"/>
      <c r="F37" s="72"/>
      <c r="G37" s="73"/>
      <c r="H37" s="126" t="s">
        <v>687</v>
      </c>
      <c r="I37" s="127"/>
      <c r="J37" s="126"/>
      <c r="K37" s="127"/>
      <c r="L37" s="126"/>
      <c r="M37" s="127"/>
      <c r="N37" s="126" t="s">
        <v>688</v>
      </c>
      <c r="O37" s="127"/>
      <c r="P37" s="126"/>
      <c r="Q37" s="127"/>
      <c r="R37" s="126"/>
      <c r="S37" s="127"/>
    </row>
    <row r="38" spans="2:19" ht="73.5" customHeight="1" thickBot="1" x14ac:dyDescent="0.35">
      <c r="B38" s="98" t="s">
        <v>37</v>
      </c>
      <c r="C38" s="72"/>
      <c r="D38" s="72"/>
      <c r="E38" s="72"/>
      <c r="F38" s="72"/>
      <c r="G38" s="73"/>
      <c r="H38" s="126" t="s">
        <v>687</v>
      </c>
      <c r="I38" s="127"/>
      <c r="J38" s="126"/>
      <c r="K38" s="127"/>
      <c r="L38" s="126"/>
      <c r="M38" s="127"/>
      <c r="N38" s="126" t="s">
        <v>688</v>
      </c>
      <c r="O38" s="127"/>
      <c r="P38" s="126"/>
      <c r="Q38" s="127"/>
      <c r="R38" s="126"/>
      <c r="S38" s="127"/>
    </row>
    <row r="39" spans="2:19" ht="73.5" customHeight="1" thickBot="1" x14ac:dyDescent="0.35">
      <c r="B39" s="98" t="s">
        <v>38</v>
      </c>
      <c r="C39" s="72"/>
      <c r="D39" s="72"/>
      <c r="E39" s="72"/>
      <c r="F39" s="72"/>
      <c r="G39" s="73"/>
      <c r="H39" s="126" t="s">
        <v>688</v>
      </c>
      <c r="I39" s="127"/>
      <c r="J39" s="126"/>
      <c r="K39" s="127"/>
      <c r="L39" s="126" t="s">
        <v>709</v>
      </c>
      <c r="M39" s="127"/>
      <c r="N39" s="126" t="s">
        <v>709</v>
      </c>
      <c r="O39" s="127"/>
      <c r="P39" s="126" t="s">
        <v>688</v>
      </c>
      <c r="Q39" s="127"/>
      <c r="R39" s="126"/>
      <c r="S39" s="127"/>
    </row>
    <row r="40" spans="2:19" ht="73.5" customHeight="1" thickBot="1" x14ac:dyDescent="0.35">
      <c r="B40" s="98" t="s">
        <v>39</v>
      </c>
      <c r="C40" s="72"/>
      <c r="D40" s="72"/>
      <c r="E40" s="72"/>
      <c r="F40" s="72"/>
      <c r="G40" s="73"/>
      <c r="H40" s="126" t="s">
        <v>688</v>
      </c>
      <c r="I40" s="127"/>
      <c r="J40" s="126"/>
      <c r="K40" s="127"/>
      <c r="L40" s="126"/>
      <c r="M40" s="127"/>
      <c r="N40" s="126" t="s">
        <v>757</v>
      </c>
      <c r="O40" s="127"/>
      <c r="P40" s="126" t="s">
        <v>708</v>
      </c>
      <c r="Q40" s="127"/>
      <c r="R40" s="126"/>
      <c r="S40" s="127"/>
    </row>
    <row r="41" spans="2:19" ht="73.5" customHeight="1" thickBot="1" x14ac:dyDescent="0.35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 t="s">
        <v>757</v>
      </c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GONZALEZ GARCIA VERONICA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58" priority="1" operator="equal">
      <formula>0</formula>
    </cfRule>
  </conditionalFormatting>
  <conditionalFormatting sqref="N15:N23">
    <cfRule type="cellIs" dxfId="57" priority="2" operator="equal">
      <formula>0</formula>
    </cfRule>
  </conditionalFormatting>
  <dataValidations count="1">
    <dataValidation type="list" allowBlank="1" sqref="N27:N41 J27:J41 H27:H41 P27:P41 R27:R41 L27:L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z_2_Maestros!$B$2:$B$304</xm:f>
          </x14:formula1>
          <xm:sqref>B10</xm:sqref>
        </x14:dataValidation>
        <x14:dataValidation type="list" allowBlank="1" xr:uid="{00000000-0002-0000-06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62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79" t="s">
        <v>60</v>
      </c>
      <c r="I15" s="180"/>
      <c r="J15" s="180"/>
      <c r="K15" s="181"/>
      <c r="L15" s="156" t="str">
        <f t="array" ref="L15">INDEX(z_3_Materias!B2:B510, MATCH(H15, z_3_Materias!A2:A510, 0))</f>
        <v>24DAD012</v>
      </c>
      <c r="M15" s="157" t="s">
        <v>594</v>
      </c>
      <c r="N15" s="158">
        <f t="array" ref="N15">INDEX(z_3_Materias!D2:D510, MATCH(H15, z_3_Materias!A2:A510, 0))</f>
        <v>5</v>
      </c>
      <c r="O15" s="154"/>
      <c r="P15" s="154"/>
      <c r="Q15" s="155"/>
      <c r="R15" s="159">
        <f>SUM(N15:Q23)</f>
        <v>22</v>
      </c>
      <c r="S15" s="160"/>
      <c r="T15" s="13" t="str">
        <f t="shared" ref="T15:T23" si="0">H15&amp;" "&amp;M15</f>
        <v>Modelado Manual. DAD201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53" t="s">
        <v>556</v>
      </c>
      <c r="I16" s="154"/>
      <c r="J16" s="154"/>
      <c r="K16" s="155"/>
      <c r="L16" s="164" t="str">
        <f t="array" ref="L16">INDEX(z_3_Materias!B2:B510, MATCH(H16, z_3_Materias!A2:A510, 0))</f>
        <v>24DAD017</v>
      </c>
      <c r="M16" s="165" t="s">
        <v>644</v>
      </c>
      <c r="N16" s="166">
        <f t="array" ref="N16">INDEX(z_3_Materias!D2:D510, MATCH(H16, z_3_Materias!A2:A510, 0))</f>
        <v>6</v>
      </c>
      <c r="O16" s="162"/>
      <c r="P16" s="162"/>
      <c r="Q16" s="163"/>
      <c r="R16" s="167"/>
      <c r="S16" s="160"/>
      <c r="T16" s="13" t="str">
        <f t="shared" si="0"/>
        <v>Prototipos y Software 3D** DAD304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53" t="s">
        <v>556</v>
      </c>
      <c r="I17" s="154"/>
      <c r="J17" s="154"/>
      <c r="K17" s="155"/>
      <c r="L17" s="164" t="str">
        <f t="array" ref="L17">INDEX(z_3_Materias!B2:B510, MATCH(H17, z_3_Materias!A2:A510, 0))</f>
        <v>24DAD017</v>
      </c>
      <c r="M17" s="165" t="s">
        <v>627</v>
      </c>
      <c r="N17" s="166">
        <f t="array" ref="N17">INDEX(z_3_Materias!D2:D510, MATCH(H17, z_3_Materias!A2:A510, 0))</f>
        <v>6</v>
      </c>
      <c r="O17" s="162"/>
      <c r="P17" s="162"/>
      <c r="Q17" s="163"/>
      <c r="R17" s="167"/>
      <c r="S17" s="160"/>
      <c r="T17" s="13" t="str">
        <f t="shared" si="0"/>
        <v>Prototipos y Software 3D** DAD305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53" t="s">
        <v>83</v>
      </c>
      <c r="I18" s="154"/>
      <c r="J18" s="154"/>
      <c r="K18" s="155"/>
      <c r="L18" s="164" t="str">
        <f t="array" ref="L18">INDEX(z_3_Materias!B2:B510, MATCH(H18, z_3_Materias!A2:A510, 0))</f>
        <v>18DDA028</v>
      </c>
      <c r="M18" s="165" t="s">
        <v>650</v>
      </c>
      <c r="N18" s="166">
        <f t="array" ref="N18">INDEX(z_3_Materias!D2:D510, MATCH(H18, z_3_Materias!A2:A510, 0))</f>
        <v>5</v>
      </c>
      <c r="O18" s="162"/>
      <c r="P18" s="162"/>
      <c r="Q18" s="163"/>
      <c r="R18" s="167"/>
      <c r="S18" s="160"/>
      <c r="T18" s="13" t="str">
        <f t="shared" si="0"/>
        <v>Prototipos DDA401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17</v>
      </c>
      <c r="I19" s="162"/>
      <c r="J19" s="162"/>
      <c r="K19" s="163"/>
      <c r="L19" s="164">
        <f t="array" ref="L19">INDEX(z_3_Materias!B2:B510, MATCH(H19, z_3_Materias!A2:A510, 0))</f>
        <v>0</v>
      </c>
      <c r="M19" s="165"/>
      <c r="N19" s="166">
        <f t="array" ref="N19">INDEX(z_3_Materias!D2:D510, MATCH(H19, z_3_Materias!A2:A510, 0))</f>
        <v>0</v>
      </c>
      <c r="O19" s="162"/>
      <c r="P19" s="162"/>
      <c r="Q19" s="163"/>
      <c r="R19" s="167"/>
      <c r="S19" s="160"/>
      <c r="T19" s="13" t="str">
        <f t="shared" si="0"/>
        <v xml:space="preserve">  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 t="s">
        <v>674</v>
      </c>
      <c r="I27" s="127"/>
      <c r="J27" s="126" t="s">
        <v>596</v>
      </c>
      <c r="K27" s="127"/>
      <c r="L27" s="126" t="s">
        <v>677</v>
      </c>
      <c r="M27" s="127"/>
      <c r="N27" s="126"/>
      <c r="O27" s="127"/>
      <c r="P27" s="126"/>
      <c r="Q27" s="127"/>
      <c r="R27" s="126"/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 t="s">
        <v>674</v>
      </c>
      <c r="I28" s="127"/>
      <c r="J28" s="126" t="s">
        <v>596</v>
      </c>
      <c r="K28" s="127"/>
      <c r="L28" s="126" t="s">
        <v>677</v>
      </c>
      <c r="M28" s="127"/>
      <c r="N28" s="126"/>
      <c r="O28" s="127"/>
      <c r="P28" s="126"/>
      <c r="Q28" s="127"/>
      <c r="R28" s="126"/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 t="s">
        <v>674</v>
      </c>
      <c r="I29" s="127"/>
      <c r="J29" s="126" t="s">
        <v>596</v>
      </c>
      <c r="K29" s="127"/>
      <c r="L29" s="126" t="s">
        <v>677</v>
      </c>
      <c r="M29" s="127"/>
      <c r="N29" s="126"/>
      <c r="O29" s="127"/>
      <c r="P29" s="126"/>
      <c r="Q29" s="127"/>
      <c r="R29" s="126"/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6"/>
      <c r="Q30" s="127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 t="s">
        <v>677</v>
      </c>
      <c r="I31" s="127"/>
      <c r="J31" s="126" t="s">
        <v>674</v>
      </c>
      <c r="K31" s="127"/>
      <c r="L31" s="126"/>
      <c r="M31" s="127"/>
      <c r="N31" s="126"/>
      <c r="O31" s="127"/>
      <c r="P31" s="126"/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 t="s">
        <v>677</v>
      </c>
      <c r="I32" s="127"/>
      <c r="J32" s="126" t="s">
        <v>674</v>
      </c>
      <c r="K32" s="127"/>
      <c r="L32" s="126" t="s">
        <v>675</v>
      </c>
      <c r="M32" s="127"/>
      <c r="N32" s="126" t="s">
        <v>675</v>
      </c>
      <c r="O32" s="127"/>
      <c r="P32" s="126"/>
      <c r="Q32" s="127"/>
      <c r="R32" s="126"/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 t="s">
        <v>596</v>
      </c>
      <c r="I33" s="127"/>
      <c r="J33" s="126" t="s">
        <v>674</v>
      </c>
      <c r="K33" s="127"/>
      <c r="L33" s="126" t="s">
        <v>675</v>
      </c>
      <c r="M33" s="127"/>
      <c r="N33" s="126" t="s">
        <v>675</v>
      </c>
      <c r="O33" s="127"/>
      <c r="P33" s="126"/>
      <c r="Q33" s="127"/>
      <c r="R33" s="126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 t="s">
        <v>596</v>
      </c>
      <c r="I34" s="127"/>
      <c r="J34" s="126"/>
      <c r="K34" s="127"/>
      <c r="L34" s="126" t="s">
        <v>675</v>
      </c>
      <c r="M34" s="127"/>
      <c r="N34" s="126" t="s">
        <v>675</v>
      </c>
      <c r="O34" s="127"/>
      <c r="P34" s="126"/>
      <c r="Q34" s="127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/>
      <c r="I35" s="127"/>
      <c r="J35" s="126"/>
      <c r="K35" s="127"/>
      <c r="L35" s="126"/>
      <c r="M35" s="127"/>
      <c r="N35" s="126"/>
      <c r="O35" s="127"/>
      <c r="P35" s="126"/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/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/>
      <c r="I37" s="127"/>
      <c r="J37" s="126"/>
      <c r="K37" s="127"/>
      <c r="L37" s="126"/>
      <c r="M37" s="127"/>
      <c r="N37" s="126"/>
      <c r="O37" s="127"/>
      <c r="P37" s="126"/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/>
      <c r="I38" s="127"/>
      <c r="J38" s="126"/>
      <c r="K38" s="127"/>
      <c r="L38" s="126"/>
      <c r="M38" s="127"/>
      <c r="N38" s="126"/>
      <c r="O38" s="127"/>
      <c r="P38" s="126"/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/>
      <c r="I39" s="127"/>
      <c r="J39" s="126"/>
      <c r="K39" s="127"/>
      <c r="L39" s="126"/>
      <c r="M39" s="127"/>
      <c r="N39" s="126"/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IBARRA VAZQUEZ JESSICA DANIELA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6" priority="1" operator="equal">
      <formula>0</formula>
    </cfRule>
  </conditionalFormatting>
  <conditionalFormatting sqref="N15:N23">
    <cfRule type="cellIs" dxfId="55" priority="2" operator="equal">
      <formula>0</formula>
    </cfRule>
  </conditionalFormatting>
  <dataValidations count="1">
    <dataValidation type="list" allowBlank="1" sqref="L27:L41 R27:R41 H27:H41 P27:P41 J27:J41 N27:N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z_2_Maestros!$B$2:$B$304</xm:f>
          </x14:formula1>
          <xm:sqref>B10</xm:sqref>
        </x14:dataValidation>
        <x14:dataValidation type="list" allowBlank="1" xr:uid="{00000000-0002-0000-07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>
    <tabColor rgb="FFFFC00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64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53" t="s">
        <v>17</v>
      </c>
      <c r="I15" s="154"/>
      <c r="J15" s="154"/>
      <c r="K15" s="155"/>
      <c r="L15" s="156"/>
      <c r="M15" s="157"/>
      <c r="N15" s="158"/>
      <c r="O15" s="154"/>
      <c r="P15" s="154"/>
      <c r="Q15" s="155"/>
      <c r="R15" s="159"/>
      <c r="S15" s="160"/>
      <c r="T15" s="13" t="str">
        <f t="shared" ref="T15:T23" si="0">H15&amp;" "&amp;M15</f>
        <v xml:space="preserve">  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61" t="s">
        <v>17</v>
      </c>
      <c r="I16" s="162"/>
      <c r="J16" s="162"/>
      <c r="K16" s="163"/>
      <c r="L16" s="164"/>
      <c r="M16" s="165"/>
      <c r="N16" s="166"/>
      <c r="O16" s="162"/>
      <c r="P16" s="162"/>
      <c r="Q16" s="163"/>
      <c r="R16" s="167"/>
      <c r="S16" s="160"/>
      <c r="T16" s="13" t="str">
        <f t="shared" si="0"/>
        <v xml:space="preserve">  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61" t="s">
        <v>17</v>
      </c>
      <c r="I17" s="162"/>
      <c r="J17" s="162"/>
      <c r="K17" s="163"/>
      <c r="L17" s="164"/>
      <c r="M17" s="165"/>
      <c r="N17" s="166"/>
      <c r="O17" s="162"/>
      <c r="P17" s="162"/>
      <c r="Q17" s="163"/>
      <c r="R17" s="167"/>
      <c r="S17" s="160"/>
      <c r="T17" s="13" t="str">
        <f t="shared" si="0"/>
        <v xml:space="preserve">  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17</v>
      </c>
      <c r="I18" s="162"/>
      <c r="J18" s="162"/>
      <c r="K18" s="163"/>
      <c r="L18" s="164"/>
      <c r="M18" s="165"/>
      <c r="N18" s="215"/>
      <c r="O18" s="162"/>
      <c r="P18" s="162"/>
      <c r="Q18" s="163"/>
      <c r="R18" s="167"/>
      <c r="S18" s="160"/>
      <c r="T18" s="13" t="str">
        <f t="shared" si="0"/>
        <v xml:space="preserve">  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53" t="s">
        <v>17</v>
      </c>
      <c r="I19" s="154"/>
      <c r="J19" s="154"/>
      <c r="K19" s="155"/>
      <c r="L19" s="164">
        <f t="array" ref="L19">INDEX(z_3_Materias!B2:B510, MATCH(H19, z_3_Materias!A2:A510, 0))</f>
        <v>0</v>
      </c>
      <c r="M19" s="157"/>
      <c r="N19" s="166"/>
      <c r="O19" s="162"/>
      <c r="P19" s="162"/>
      <c r="Q19" s="163"/>
      <c r="R19" s="167"/>
      <c r="S19" s="160"/>
      <c r="T19" s="13" t="str">
        <f t="shared" si="0"/>
        <v xml:space="preserve">  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thickBot="1" x14ac:dyDescent="0.35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30"/>
      <c r="L27" s="126"/>
      <c r="M27" s="127"/>
      <c r="N27" s="126"/>
      <c r="O27" s="130"/>
      <c r="P27" s="126"/>
      <c r="Q27" s="127"/>
      <c r="R27" s="126"/>
      <c r="S27" s="127"/>
    </row>
    <row r="28" spans="2:20" ht="73.5" customHeight="1" thickBot="1" x14ac:dyDescent="0.35">
      <c r="B28" s="98" t="s">
        <v>27</v>
      </c>
      <c r="C28" s="72"/>
      <c r="D28" s="72"/>
      <c r="E28" s="72"/>
      <c r="F28" s="72"/>
      <c r="G28" s="73"/>
      <c r="H28" s="126"/>
      <c r="I28" s="127"/>
      <c r="J28" s="126"/>
      <c r="K28" s="130"/>
      <c r="L28" s="126"/>
      <c r="M28" s="127"/>
      <c r="N28" s="126"/>
      <c r="O28" s="130"/>
      <c r="P28" s="126"/>
      <c r="Q28" s="127"/>
      <c r="R28" s="126"/>
      <c r="S28" s="127"/>
    </row>
    <row r="29" spans="2:20" ht="73.5" customHeight="1" thickBot="1" x14ac:dyDescent="0.35">
      <c r="B29" s="98" t="s">
        <v>28</v>
      </c>
      <c r="C29" s="72"/>
      <c r="D29" s="72"/>
      <c r="E29" s="72"/>
      <c r="F29" s="72"/>
      <c r="G29" s="73"/>
      <c r="H29" s="126"/>
      <c r="I29" s="127"/>
      <c r="J29" s="126"/>
      <c r="K29" s="127"/>
      <c r="L29" s="126"/>
      <c r="M29" s="127"/>
      <c r="N29" s="126"/>
      <c r="O29" s="127"/>
      <c r="P29" s="126"/>
      <c r="Q29" s="127"/>
      <c r="R29" s="126"/>
      <c r="S29" s="127"/>
    </row>
    <row r="30" spans="2:20" ht="73.5" customHeight="1" thickBot="1" x14ac:dyDescent="0.35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8"/>
      <c r="Q30" s="127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/>
      <c r="I31" s="127"/>
      <c r="J31" s="126"/>
      <c r="K31" s="127"/>
      <c r="L31" s="126"/>
      <c r="M31" s="127"/>
      <c r="N31" s="126"/>
      <c r="O31" s="127"/>
      <c r="P31" s="126"/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/>
      <c r="I32" s="127"/>
      <c r="J32" s="126"/>
      <c r="K32" s="127"/>
      <c r="L32" s="126"/>
      <c r="M32" s="127"/>
      <c r="N32" s="126"/>
      <c r="O32" s="127"/>
      <c r="P32" s="126"/>
      <c r="Q32" s="127"/>
      <c r="R32" s="126"/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/>
      <c r="I33" s="127"/>
      <c r="J33" s="126"/>
      <c r="K33" s="127"/>
      <c r="L33" s="126"/>
      <c r="M33" s="127"/>
      <c r="N33" s="126"/>
      <c r="O33" s="127"/>
      <c r="P33" s="126"/>
      <c r="Q33" s="127"/>
      <c r="R33" s="126"/>
      <c r="S33" s="127"/>
    </row>
    <row r="34" spans="2:19" ht="73.5" customHeight="1" thickBot="1" x14ac:dyDescent="0.35">
      <c r="B34" s="98" t="s">
        <v>33</v>
      </c>
      <c r="C34" s="72"/>
      <c r="D34" s="72"/>
      <c r="E34" s="72"/>
      <c r="F34" s="72"/>
      <c r="G34" s="73"/>
      <c r="H34" s="126"/>
      <c r="I34" s="127"/>
      <c r="J34" s="126"/>
      <c r="K34" s="127"/>
      <c r="L34" s="126"/>
      <c r="M34" s="127"/>
      <c r="N34" s="126"/>
      <c r="O34" s="127"/>
      <c r="P34" s="126"/>
      <c r="Q34" s="127"/>
      <c r="R34" s="126"/>
      <c r="S34" s="127"/>
    </row>
    <row r="35" spans="2:19" ht="73.5" customHeight="1" thickBot="1" x14ac:dyDescent="0.35">
      <c r="B35" s="98" t="s">
        <v>34</v>
      </c>
      <c r="C35" s="72"/>
      <c r="D35" s="72"/>
      <c r="E35" s="72"/>
      <c r="F35" s="72"/>
      <c r="G35" s="73"/>
      <c r="H35" s="126"/>
      <c r="I35" s="127"/>
      <c r="J35" s="126"/>
      <c r="K35" s="127"/>
      <c r="L35" s="126"/>
      <c r="M35" s="127"/>
      <c r="N35" s="126"/>
      <c r="O35" s="127"/>
      <c r="P35" s="126"/>
      <c r="Q35" s="127"/>
      <c r="R35" s="126"/>
      <c r="S35" s="127"/>
    </row>
    <row r="36" spans="2:19" ht="73.5" customHeight="1" thickBot="1" x14ac:dyDescent="0.35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/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/>
      <c r="I37" s="127"/>
      <c r="J37" s="126"/>
      <c r="K37" s="127"/>
      <c r="L37" s="126"/>
      <c r="M37" s="127"/>
      <c r="N37" s="126"/>
      <c r="O37" s="127"/>
      <c r="P37" s="126"/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/>
      <c r="I38" s="127"/>
      <c r="J38" s="126"/>
      <c r="K38" s="127"/>
      <c r="L38" s="126"/>
      <c r="M38" s="127"/>
      <c r="N38" s="126"/>
      <c r="O38" s="127"/>
      <c r="P38" s="126"/>
      <c r="Q38" s="127"/>
      <c r="R38" s="126"/>
      <c r="S38" s="127"/>
    </row>
    <row r="39" spans="2:19" ht="73.5" customHeight="1" thickBot="1" x14ac:dyDescent="0.35">
      <c r="B39" s="98" t="s">
        <v>38</v>
      </c>
      <c r="C39" s="72"/>
      <c r="D39" s="72"/>
      <c r="E39" s="72"/>
      <c r="F39" s="72"/>
      <c r="G39" s="73"/>
      <c r="H39" s="126"/>
      <c r="I39" s="127"/>
      <c r="J39" s="126"/>
      <c r="K39" s="127"/>
      <c r="L39" s="126"/>
      <c r="M39" s="127"/>
      <c r="N39" s="126"/>
      <c r="O39" s="127"/>
      <c r="P39" s="126"/>
      <c r="Q39" s="127"/>
      <c r="R39" s="126"/>
      <c r="S39" s="127"/>
    </row>
    <row r="40" spans="2:19" ht="73.5" customHeight="1" thickBot="1" x14ac:dyDescent="0.35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thickBot="1" x14ac:dyDescent="0.35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5" t="s">
        <v>514</v>
      </c>
      <c r="D44" s="63"/>
      <c r="E44" s="63"/>
      <c r="F44" s="63"/>
      <c r="G44" s="63"/>
      <c r="H44" s="63"/>
      <c r="I44" s="63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99" t="s">
        <v>42</v>
      </c>
      <c r="D45" s="52"/>
      <c r="E45" s="52"/>
      <c r="F45" s="52"/>
      <c r="G45" s="52"/>
      <c r="H45" s="52"/>
      <c r="I45" s="52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J46" s="7"/>
      <c r="K46" s="7"/>
      <c r="L46" s="7"/>
      <c r="M46" s="7"/>
      <c r="N46" s="85" t="str">
        <f>B10</f>
        <v>INFANTE DE LA FUENTE JUAN GABRIEL</v>
      </c>
      <c r="O46" s="63"/>
      <c r="P46" s="63"/>
      <c r="Q46" s="63"/>
      <c r="R46" s="63"/>
      <c r="S46" s="25"/>
    </row>
    <row r="47" spans="2:19" ht="14.25" customHeight="1" x14ac:dyDescent="0.35">
      <c r="C47" s="85" t="s">
        <v>41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99" t="s">
        <v>42</v>
      </c>
      <c r="D48" s="52"/>
      <c r="E48" s="52"/>
      <c r="F48" s="52"/>
      <c r="G48" s="52"/>
      <c r="H48" s="52"/>
      <c r="I48" s="52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N47:R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B25:G25"/>
    <mergeCell ref="L25:M25"/>
    <mergeCell ref="B26:G26"/>
    <mergeCell ref="H26:I26"/>
    <mergeCell ref="J26:K26"/>
    <mergeCell ref="L26:M26"/>
    <mergeCell ref="B41:G41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J34:K34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P32:Q32"/>
    <mergeCell ref="R32:S32"/>
    <mergeCell ref="L33:M33"/>
    <mergeCell ref="N33:O33"/>
    <mergeCell ref="P33:Q33"/>
    <mergeCell ref="R33:S33"/>
    <mergeCell ref="N31:O31"/>
    <mergeCell ref="C44:I44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C45:I45"/>
    <mergeCell ref="B35:G35"/>
    <mergeCell ref="H35:I35"/>
    <mergeCell ref="J35:K35"/>
    <mergeCell ref="L35:M35"/>
    <mergeCell ref="N35:O35"/>
    <mergeCell ref="P35:Q35"/>
    <mergeCell ref="N34:O34"/>
    <mergeCell ref="P34:Q34"/>
    <mergeCell ref="R34:S34"/>
    <mergeCell ref="L39:M39"/>
    <mergeCell ref="N39:O39"/>
    <mergeCell ref="P39:Q39"/>
    <mergeCell ref="R39:S39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H21:K21"/>
    <mergeCell ref="H22:K22"/>
    <mergeCell ref="N21:Q21"/>
    <mergeCell ref="N22:Q22"/>
    <mergeCell ref="P31:Q31"/>
    <mergeCell ref="R31:S31"/>
    <mergeCell ref="N32:O32"/>
    <mergeCell ref="C48:I4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L34:M34"/>
  </mergeCells>
  <conditionalFormatting sqref="L15:L23">
    <cfRule type="cellIs" dxfId="54" priority="2" operator="equal">
      <formula>0</formula>
    </cfRule>
  </conditionalFormatting>
  <conditionalFormatting sqref="N15:N23">
    <cfRule type="cellIs" dxfId="53" priority="1" operator="equal">
      <formula>0</formula>
    </cfRule>
  </conditionalFormatting>
  <dataValidations count="1">
    <dataValidation type="list" allowBlank="1" sqref="R27:R41 L27:L41 H27:H41 N27:N41 J27:J41 P27:P41" xr:uid="{00000000-0002-0000-0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1000000}">
          <x14:formula1>
            <xm:f>z_2_Maestros!$B$2:$B$304</xm:f>
          </x14:formula1>
          <xm:sqref>B10</xm:sqref>
        </x14:dataValidation>
        <x14:dataValidation type="list" allowBlank="1" xr:uid="{00000000-0002-0000-08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66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67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53" t="s">
        <v>17</v>
      </c>
      <c r="I15" s="154"/>
      <c r="J15" s="154"/>
      <c r="K15" s="155"/>
      <c r="L15" s="156">
        <f t="array" ref="L15">INDEX(z_3_Materias!B2:B510, MATCH(H15, z_3_Materias!A2:A510, 0))</f>
        <v>0</v>
      </c>
      <c r="M15" s="157"/>
      <c r="N15" s="158">
        <f t="array" ref="N15">INDEX(z_3_Materias!D2:D510, MATCH(H15, z_3_Materias!A2:A510, 0))</f>
        <v>0</v>
      </c>
      <c r="O15" s="154"/>
      <c r="P15" s="154"/>
      <c r="Q15" s="155"/>
      <c r="R15" s="159">
        <f>SUM(N15:Q23)</f>
        <v>24</v>
      </c>
      <c r="S15" s="160"/>
      <c r="T15" s="13" t="str">
        <f t="shared" ref="T15:T23" si="0">H15&amp;" "&amp;M15</f>
        <v xml:space="preserve">  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61" t="s">
        <v>17</v>
      </c>
      <c r="I16" s="162"/>
      <c r="J16" s="162"/>
      <c r="K16" s="163"/>
      <c r="L16" s="164">
        <f t="array" ref="L16">INDEX(z_3_Materias!B2:B510, MATCH(H16, z_3_Materias!A2:A510, 0))</f>
        <v>0</v>
      </c>
      <c r="M16" s="165"/>
      <c r="N16" s="166">
        <f t="array" ref="N16">INDEX(z_3_Materias!D2:D510, MATCH(H16, z_3_Materias!A2:A510, 0))</f>
        <v>0</v>
      </c>
      <c r="O16" s="162"/>
      <c r="P16" s="162"/>
      <c r="Q16" s="163"/>
      <c r="R16" s="167"/>
      <c r="S16" s="160"/>
      <c r="T16" s="13" t="str">
        <f t="shared" si="0"/>
        <v xml:space="preserve">  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61" t="s">
        <v>407</v>
      </c>
      <c r="I17" s="162"/>
      <c r="J17" s="162"/>
      <c r="K17" s="163"/>
      <c r="L17" s="164" t="str">
        <f t="array" ref="L17">INDEX(z_3_Materias!B2:B510, MATCH(H17, z_3_Materias!A2:A510, 0))</f>
        <v>20LDDPA016</v>
      </c>
      <c r="M17" s="165" t="s">
        <v>692</v>
      </c>
      <c r="N17" s="166">
        <f t="array" ref="N17">INDEX(z_3_Materias!D2:D510, MATCH(H17, z_3_Materias!A2:A510, 0))</f>
        <v>6</v>
      </c>
      <c r="O17" s="162"/>
      <c r="P17" s="162"/>
      <c r="Q17" s="163"/>
      <c r="R17" s="167"/>
      <c r="S17" s="160"/>
      <c r="T17" s="13" t="str">
        <f t="shared" si="0"/>
        <v>Modelado y Espacios Virtuales LDDPAE901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407</v>
      </c>
      <c r="I18" s="162"/>
      <c r="J18" s="162"/>
      <c r="K18" s="163"/>
      <c r="L18" s="164" t="str">
        <f t="array" ref="L18">INDEX(z_3_Materias!B2:B510, MATCH(H18, z_3_Materias!A2:A510, 0))</f>
        <v>20LDDPA016</v>
      </c>
      <c r="M18" s="165" t="s">
        <v>691</v>
      </c>
      <c r="N18" s="166">
        <f t="array" ref="N18">INDEX(z_3_Materias!D2:D510, MATCH(H18, z_3_Materias!A2:A510, 0))</f>
        <v>6</v>
      </c>
      <c r="O18" s="162"/>
      <c r="P18" s="162"/>
      <c r="Q18" s="163"/>
      <c r="R18" s="167"/>
      <c r="S18" s="160"/>
      <c r="T18" s="13" t="str">
        <f t="shared" si="0"/>
        <v>Modelado y Espacios Virtuales LDDPAE902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407</v>
      </c>
      <c r="I19" s="162"/>
      <c r="J19" s="162"/>
      <c r="K19" s="163"/>
      <c r="L19" s="164" t="str">
        <f t="array" ref="L19">INDEX(z_3_Materias!B2:B510, MATCH(H19, z_3_Materias!A2:A510, 0))</f>
        <v>20LDDPA016</v>
      </c>
      <c r="M19" s="165" t="s">
        <v>690</v>
      </c>
      <c r="N19" s="166">
        <f t="array" ref="N19">INDEX(z_3_Materias!D2:D510, MATCH(H19, z_3_Materias!A2:A510, 0))</f>
        <v>6</v>
      </c>
      <c r="O19" s="162"/>
      <c r="P19" s="162"/>
      <c r="Q19" s="163"/>
      <c r="R19" s="167"/>
      <c r="S19" s="160"/>
      <c r="T19" s="13" t="str">
        <f t="shared" si="0"/>
        <v>Modelado y Espacios Virtuales LDDPAE903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407</v>
      </c>
      <c r="I20" s="162"/>
      <c r="J20" s="162"/>
      <c r="K20" s="163"/>
      <c r="L20" s="164" t="str">
        <f t="array" ref="L20">INDEX(z_3_Materias!B2:B510, MATCH(H20, z_3_Materias!A2:A510, 0))</f>
        <v>20LDDPA016</v>
      </c>
      <c r="M20" s="165" t="s">
        <v>653</v>
      </c>
      <c r="N20" s="166">
        <f t="array" ref="N20">INDEX(z_3_Materias!D2:D510, MATCH(H20, z_3_Materias!A2:A510, 0))</f>
        <v>6</v>
      </c>
      <c r="O20" s="162"/>
      <c r="P20" s="162"/>
      <c r="Q20" s="163"/>
      <c r="R20" s="167"/>
      <c r="S20" s="160"/>
      <c r="T20" s="13" t="str">
        <f t="shared" si="0"/>
        <v>Modelado y Espacios Virtuales LDDPAE904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/>
      <c r="M27" s="127"/>
      <c r="N27" s="126"/>
      <c r="O27" s="127"/>
      <c r="P27" s="126"/>
      <c r="Q27" s="127"/>
      <c r="R27" s="126"/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/>
      <c r="I28" s="127"/>
      <c r="J28" s="126"/>
      <c r="K28" s="127"/>
      <c r="L28" s="126"/>
      <c r="M28" s="127"/>
      <c r="N28" s="126"/>
      <c r="O28" s="127"/>
      <c r="P28" s="126"/>
      <c r="Q28" s="127"/>
      <c r="R28" s="126"/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/>
      <c r="I29" s="127"/>
      <c r="J29" s="126"/>
      <c r="K29" s="127"/>
      <c r="L29" s="126"/>
      <c r="M29" s="127"/>
      <c r="N29" s="126"/>
      <c r="O29" s="127"/>
      <c r="P29" s="126"/>
      <c r="Q29" s="127"/>
      <c r="R29" s="126"/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6"/>
      <c r="Q30" s="127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/>
      <c r="I31" s="127"/>
      <c r="J31" s="126"/>
      <c r="K31" s="127"/>
      <c r="L31" s="126"/>
      <c r="M31" s="127"/>
      <c r="N31" s="126"/>
      <c r="O31" s="127"/>
      <c r="P31" s="126"/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/>
      <c r="I32" s="127"/>
      <c r="J32" s="126"/>
      <c r="K32" s="127"/>
      <c r="L32" s="126"/>
      <c r="M32" s="127"/>
      <c r="N32" s="126"/>
      <c r="O32" s="127"/>
      <c r="P32" s="126"/>
      <c r="Q32" s="127"/>
      <c r="R32" s="126"/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 t="s">
        <v>697</v>
      </c>
      <c r="I33" s="127"/>
      <c r="J33" s="126" t="s">
        <v>696</v>
      </c>
      <c r="K33" s="127"/>
      <c r="L33" s="126" t="s">
        <v>697</v>
      </c>
      <c r="M33" s="127"/>
      <c r="N33" s="126" t="s">
        <v>696</v>
      </c>
      <c r="O33" s="127"/>
      <c r="P33" s="126"/>
      <c r="Q33" s="127"/>
      <c r="R33" s="126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 t="s">
        <v>697</v>
      </c>
      <c r="I34" s="127"/>
      <c r="J34" s="126" t="s">
        <v>696</v>
      </c>
      <c r="K34" s="127"/>
      <c r="L34" s="126" t="s">
        <v>697</v>
      </c>
      <c r="M34" s="127"/>
      <c r="N34" s="126" t="s">
        <v>696</v>
      </c>
      <c r="O34" s="127"/>
      <c r="P34" s="126"/>
      <c r="Q34" s="127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 t="s">
        <v>697</v>
      </c>
      <c r="I35" s="127"/>
      <c r="J35" s="126" t="s">
        <v>696</v>
      </c>
      <c r="K35" s="127"/>
      <c r="L35" s="126" t="s">
        <v>697</v>
      </c>
      <c r="M35" s="127"/>
      <c r="N35" s="126" t="s">
        <v>696</v>
      </c>
      <c r="O35" s="127"/>
      <c r="P35" s="126" t="s">
        <v>695</v>
      </c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 t="s">
        <v>695</v>
      </c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/>
      <c r="I37" s="127"/>
      <c r="J37" s="126" t="s">
        <v>695</v>
      </c>
      <c r="K37" s="127"/>
      <c r="L37" s="126" t="s">
        <v>694</v>
      </c>
      <c r="M37" s="127"/>
      <c r="N37" s="126" t="s">
        <v>694</v>
      </c>
      <c r="O37" s="127"/>
      <c r="P37" s="126" t="s">
        <v>695</v>
      </c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/>
      <c r="I38" s="127"/>
      <c r="J38" s="126" t="s">
        <v>695</v>
      </c>
      <c r="K38" s="127"/>
      <c r="L38" s="126" t="s">
        <v>694</v>
      </c>
      <c r="M38" s="127"/>
      <c r="N38" s="126" t="s">
        <v>694</v>
      </c>
      <c r="O38" s="127"/>
      <c r="P38" s="126" t="s">
        <v>693</v>
      </c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/>
      <c r="I39" s="127"/>
      <c r="J39" s="126" t="s">
        <v>695</v>
      </c>
      <c r="K39" s="127"/>
      <c r="L39" s="126"/>
      <c r="M39" s="127"/>
      <c r="N39" s="126"/>
      <c r="O39" s="127"/>
      <c r="P39" s="126" t="s">
        <v>693</v>
      </c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ISLAS GONZALEZ YUNUEN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2" priority="1" operator="equal">
      <formula>0</formula>
    </cfRule>
  </conditionalFormatting>
  <conditionalFormatting sqref="N15:N23">
    <cfRule type="cellIs" dxfId="51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z_2_Maestros!$B$2:$B$304</xm:f>
          </x14:formula1>
          <xm:sqref>B10</xm:sqref>
        </x14:dataValidation>
        <x14:dataValidation type="list" allowBlank="1" xr:uid="{00000000-0002-0000-09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69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.6" thickBot="1" x14ac:dyDescent="0.45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thickBot="1" x14ac:dyDescent="0.35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thickBot="1" x14ac:dyDescent="0.35">
      <c r="B15" s="76"/>
      <c r="C15" s="59"/>
      <c r="D15" s="76"/>
      <c r="E15" s="52"/>
      <c r="F15" s="52"/>
      <c r="G15" s="82"/>
      <c r="H15" s="161" t="s">
        <v>85</v>
      </c>
      <c r="I15" s="162"/>
      <c r="J15" s="162"/>
      <c r="K15" s="208"/>
      <c r="L15" s="156" t="str">
        <f t="array" ref="L15">INDEX(z_3_Materias!B2:B510, MATCH(H15, z_3_Materias!A2:A510, 0))</f>
        <v>24DAD011</v>
      </c>
      <c r="M15" s="165" t="s">
        <v>594</v>
      </c>
      <c r="N15" s="209">
        <f t="array" ref="N15">INDEX(z_3_Materias!D2:D510, MATCH(H15, z_3_Materias!A2:A510, 0))</f>
        <v>6</v>
      </c>
      <c r="O15" s="210"/>
      <c r="P15" s="210"/>
      <c r="Q15" s="211"/>
      <c r="R15" s="159">
        <f>SUM(N15:Q23)</f>
        <v>30</v>
      </c>
      <c r="S15" s="160"/>
      <c r="T15" s="13" t="str">
        <f t="shared" ref="T15:T23" si="0">H15&amp;" "&amp;M15</f>
        <v>Ilustración Digital. DAD201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212" t="s">
        <v>615</v>
      </c>
      <c r="I16" s="213"/>
      <c r="J16" s="213"/>
      <c r="K16" s="214"/>
      <c r="L16" s="164" t="str">
        <f t="array" ref="L16">INDEX(z_3_Materias!B2:B510, MATCH(H16, z_3_Materias!A2:A510, 0))</f>
        <v>24DAD021</v>
      </c>
      <c r="M16" s="157" t="s">
        <v>644</v>
      </c>
      <c r="N16" s="166">
        <f t="array" ref="N16">INDEX(z_3_Materias!D2:D510, MATCH(H16, z_3_Materias!A2:A510, 0))</f>
        <v>4</v>
      </c>
      <c r="O16" s="162"/>
      <c r="P16" s="162"/>
      <c r="Q16" s="208"/>
      <c r="R16" s="167"/>
      <c r="S16" s="160"/>
      <c r="T16" s="13" t="str">
        <f t="shared" si="0"/>
        <v>Proyecto Integrador I*_ DAD304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61" t="s">
        <v>558</v>
      </c>
      <c r="I17" s="162"/>
      <c r="J17" s="162"/>
      <c r="K17" s="208"/>
      <c r="L17" s="164" t="str">
        <f t="array" ref="L17">INDEX(z_3_Materias!B2:B510, MATCH(H17, z_3_Materias!A2:A510, 0))</f>
        <v>24DAD019</v>
      </c>
      <c r="M17" s="157" t="s">
        <v>646</v>
      </c>
      <c r="N17" s="166">
        <f t="array" ref="N17">INDEX(z_3_Materias!D2:D510, MATCH(H17, z_3_Materias!A2:A510, 0))</f>
        <v>5</v>
      </c>
      <c r="O17" s="162"/>
      <c r="P17" s="162"/>
      <c r="Q17" s="208"/>
      <c r="R17" s="167"/>
      <c r="S17" s="160"/>
      <c r="T17" s="13" t="str">
        <f t="shared" si="0"/>
        <v>Proceso de Diseño** DAD308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558</v>
      </c>
      <c r="I18" s="162"/>
      <c r="J18" s="162"/>
      <c r="K18" s="208"/>
      <c r="L18" s="164" t="str">
        <f t="array" ref="L18">INDEX(z_3_Materias!B2:B510, MATCH(H18, z_3_Materias!A2:A510, 0))</f>
        <v>24DAD019</v>
      </c>
      <c r="M18" s="157" t="s">
        <v>632</v>
      </c>
      <c r="N18" s="166">
        <f t="array" ref="N18">INDEX(z_3_Materias!D2:D510, MATCH(H18, z_3_Materias!A2:A510, 0))</f>
        <v>5</v>
      </c>
      <c r="O18" s="162"/>
      <c r="P18" s="162"/>
      <c r="Q18" s="208"/>
      <c r="R18" s="167"/>
      <c r="S18" s="160"/>
      <c r="T18" s="13" t="str">
        <f t="shared" si="0"/>
        <v>Proceso de Diseño** DAD309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70</v>
      </c>
      <c r="I19" s="162"/>
      <c r="J19" s="162"/>
      <c r="K19" s="208"/>
      <c r="L19" s="164" t="str">
        <f t="array" ref="L19">INDEX(z_3_Materias!B2:B510, MATCH(H19, z_3_Materias!A2:A510, 0))</f>
        <v>18DDA027</v>
      </c>
      <c r="M19" s="165" t="s">
        <v>650</v>
      </c>
      <c r="N19" s="166">
        <f t="array" ref="N19">INDEX(z_3_Materias!D2:D510, MATCH(H19, z_3_Materias!A2:A510, 0))</f>
        <v>4</v>
      </c>
      <c r="O19" s="162"/>
      <c r="P19" s="162"/>
      <c r="Q19" s="208"/>
      <c r="R19" s="167"/>
      <c r="S19" s="160"/>
      <c r="T19" s="13" t="str">
        <f t="shared" si="0"/>
        <v>Guionismo y Storyboard DDA401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115</v>
      </c>
      <c r="I20" s="162"/>
      <c r="J20" s="162"/>
      <c r="K20" s="163"/>
      <c r="L20" s="164" t="str">
        <f t="array" ref="L20">INDEX(z_3_Materias!B2:B510, MATCH(H20, z_3_Materias!A2:A510, 0))</f>
        <v>20LDDPA015</v>
      </c>
      <c r="M20" s="165" t="s">
        <v>659</v>
      </c>
      <c r="N20" s="166">
        <f t="array" ref="N20">INDEX(z_3_Materias!D2:D510, MATCH(H20, z_3_Materias!A2:A510, 0))</f>
        <v>3</v>
      </c>
      <c r="O20" s="162"/>
      <c r="P20" s="162"/>
      <c r="Q20" s="208"/>
      <c r="R20" s="167"/>
      <c r="S20" s="160"/>
      <c r="T20" s="13" t="str">
        <f t="shared" si="0"/>
        <v>Diseño Gráfico Experimental LDDPA901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115</v>
      </c>
      <c r="I21" s="162"/>
      <c r="J21" s="162"/>
      <c r="K21" s="163"/>
      <c r="L21" s="164" t="str">
        <f t="array" ref="L21">INDEX(z_3_Materias!B2:B510, MATCH(H21, z_3_Materias!A2:A510, 0))</f>
        <v>20LDDPA015</v>
      </c>
      <c r="M21" s="165" t="s">
        <v>660</v>
      </c>
      <c r="N21" s="166">
        <f t="array" ref="N21">INDEX(z_3_Materias!D2:D510, MATCH(H21, z_3_Materias!A2:A510, 0))</f>
        <v>3</v>
      </c>
      <c r="O21" s="162"/>
      <c r="P21" s="162"/>
      <c r="Q21" s="208"/>
      <c r="R21" s="167"/>
      <c r="S21" s="160"/>
      <c r="T21" s="13" t="str">
        <f t="shared" si="0"/>
        <v>Diseño Gráfico Experimental LDDPA902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208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208"/>
      <c r="R22" s="167"/>
      <c r="S22" s="160"/>
      <c r="T22" s="13" t="str">
        <f t="shared" si="0"/>
        <v xml:space="preserve">  </v>
      </c>
    </row>
    <row r="23" spans="2:20" ht="21" customHeight="1" thickBot="1" x14ac:dyDescent="0.35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thickBot="1" x14ac:dyDescent="0.35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/>
      <c r="M27" s="127"/>
      <c r="N27" s="126"/>
      <c r="O27" s="127"/>
      <c r="P27" s="126"/>
      <c r="Q27" s="127"/>
      <c r="R27" s="126"/>
      <c r="S27" s="127"/>
    </row>
    <row r="28" spans="2:20" ht="73.5" customHeight="1" thickBot="1" x14ac:dyDescent="0.35">
      <c r="B28" s="98" t="s">
        <v>27</v>
      </c>
      <c r="C28" s="72"/>
      <c r="D28" s="72"/>
      <c r="E28" s="72"/>
      <c r="F28" s="72"/>
      <c r="G28" s="73"/>
      <c r="H28" s="126"/>
      <c r="I28" s="127"/>
      <c r="J28" s="126"/>
      <c r="K28" s="130"/>
      <c r="L28" s="126"/>
      <c r="M28" s="127"/>
      <c r="N28" s="126"/>
      <c r="O28" s="127"/>
      <c r="P28" s="126"/>
      <c r="Q28" s="127"/>
      <c r="R28" s="126"/>
      <c r="S28" s="127"/>
    </row>
    <row r="29" spans="2:20" ht="73.5" customHeight="1" thickBot="1" x14ac:dyDescent="0.35">
      <c r="B29" s="98" t="s">
        <v>28</v>
      </c>
      <c r="C29" s="72"/>
      <c r="D29" s="72"/>
      <c r="E29" s="72"/>
      <c r="F29" s="72"/>
      <c r="G29" s="73"/>
      <c r="H29" s="126" t="s">
        <v>701</v>
      </c>
      <c r="I29" s="127"/>
      <c r="J29" s="126"/>
      <c r="K29" s="127"/>
      <c r="L29" s="126"/>
      <c r="M29" s="127"/>
      <c r="N29" s="126"/>
      <c r="O29" s="127"/>
      <c r="P29" s="126" t="s">
        <v>698</v>
      </c>
      <c r="Q29" s="130"/>
      <c r="R29" s="126"/>
      <c r="S29" s="127"/>
    </row>
    <row r="30" spans="2:20" ht="73.5" customHeight="1" thickBot="1" x14ac:dyDescent="0.35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30"/>
      <c r="L30" s="126"/>
      <c r="M30" s="130"/>
      <c r="N30" s="126"/>
      <c r="O30" s="127"/>
      <c r="P30" s="126"/>
      <c r="Q30" s="127"/>
      <c r="R30" s="126"/>
      <c r="S30" s="127"/>
    </row>
    <row r="31" spans="2:20" ht="73.5" customHeight="1" thickBot="1" x14ac:dyDescent="0.35">
      <c r="B31" s="98" t="s">
        <v>30</v>
      </c>
      <c r="C31" s="72"/>
      <c r="D31" s="72"/>
      <c r="E31" s="72"/>
      <c r="F31" s="72"/>
      <c r="G31" s="73"/>
      <c r="H31" s="126" t="s">
        <v>598</v>
      </c>
      <c r="I31" s="130"/>
      <c r="J31" s="126"/>
      <c r="K31" s="130"/>
      <c r="L31" s="126" t="s">
        <v>598</v>
      </c>
      <c r="M31" s="130"/>
      <c r="N31" s="126" t="s">
        <v>701</v>
      </c>
      <c r="O31" s="127"/>
      <c r="P31" s="126" t="s">
        <v>598</v>
      </c>
      <c r="Q31" s="130"/>
      <c r="R31" s="126"/>
      <c r="S31" s="127"/>
    </row>
    <row r="32" spans="2:20" ht="73.5" customHeight="1" thickBot="1" x14ac:dyDescent="0.35">
      <c r="B32" s="98" t="s">
        <v>31</v>
      </c>
      <c r="C32" s="72"/>
      <c r="D32" s="72"/>
      <c r="E32" s="72"/>
      <c r="F32" s="72"/>
      <c r="G32" s="73"/>
      <c r="H32" s="126" t="s">
        <v>598</v>
      </c>
      <c r="I32" s="130"/>
      <c r="J32" s="126"/>
      <c r="K32" s="130"/>
      <c r="L32" s="126" t="s">
        <v>598</v>
      </c>
      <c r="M32" s="130"/>
      <c r="N32" s="126" t="s">
        <v>701</v>
      </c>
      <c r="O32" s="127"/>
      <c r="P32" s="126" t="s">
        <v>598</v>
      </c>
      <c r="Q32" s="130"/>
      <c r="R32" s="126"/>
      <c r="S32" s="127"/>
    </row>
    <row r="33" spans="2:19" ht="73.5" customHeight="1" thickBot="1" x14ac:dyDescent="0.35">
      <c r="B33" s="98" t="s">
        <v>32</v>
      </c>
      <c r="C33" s="72"/>
      <c r="D33" s="72"/>
      <c r="E33" s="72"/>
      <c r="F33" s="72"/>
      <c r="G33" s="73"/>
      <c r="H33" s="126" t="s">
        <v>699</v>
      </c>
      <c r="I33" s="127"/>
      <c r="J33" s="126" t="s">
        <v>700</v>
      </c>
      <c r="K33" s="130"/>
      <c r="L33" s="126" t="s">
        <v>701</v>
      </c>
      <c r="M33" s="130"/>
      <c r="N33" s="126" t="s">
        <v>700</v>
      </c>
      <c r="O33" s="130"/>
      <c r="P33" s="126" t="s">
        <v>700</v>
      </c>
      <c r="Q33" s="130"/>
      <c r="R33" s="126"/>
      <c r="S33" s="127"/>
    </row>
    <row r="34" spans="2:19" ht="73.5" customHeight="1" thickBot="1" x14ac:dyDescent="0.35">
      <c r="B34" s="98" t="s">
        <v>33</v>
      </c>
      <c r="C34" s="72"/>
      <c r="D34" s="72"/>
      <c r="E34" s="72"/>
      <c r="F34" s="72"/>
      <c r="G34" s="73"/>
      <c r="H34" s="126" t="s">
        <v>699</v>
      </c>
      <c r="I34" s="127"/>
      <c r="J34" s="126" t="s">
        <v>698</v>
      </c>
      <c r="K34" s="127"/>
      <c r="L34" s="126" t="s">
        <v>698</v>
      </c>
      <c r="M34" s="127"/>
      <c r="N34" s="126" t="s">
        <v>698</v>
      </c>
      <c r="O34" s="127"/>
      <c r="P34" s="126" t="s">
        <v>700</v>
      </c>
      <c r="Q34" s="130"/>
      <c r="R34" s="126"/>
      <c r="S34" s="127"/>
    </row>
    <row r="35" spans="2:19" ht="73.5" customHeight="1" thickBot="1" x14ac:dyDescent="0.35">
      <c r="B35" s="98" t="s">
        <v>34</v>
      </c>
      <c r="C35" s="72"/>
      <c r="D35" s="72"/>
      <c r="E35" s="72"/>
      <c r="F35" s="72"/>
      <c r="G35" s="73"/>
      <c r="H35" s="126" t="s">
        <v>699</v>
      </c>
      <c r="I35" s="127"/>
      <c r="J35" s="126" t="s">
        <v>754</v>
      </c>
      <c r="K35" s="127"/>
      <c r="L35" s="126" t="s">
        <v>699</v>
      </c>
      <c r="M35" s="127"/>
      <c r="N35" s="126" t="s">
        <v>699</v>
      </c>
      <c r="O35" s="127"/>
      <c r="P35" s="126" t="s">
        <v>700</v>
      </c>
      <c r="Q35" s="130"/>
      <c r="R35" s="126"/>
      <c r="S35" s="127"/>
    </row>
    <row r="36" spans="2:19" ht="73.5" customHeight="1" thickBot="1" x14ac:dyDescent="0.35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/>
      <c r="Q36" s="127"/>
      <c r="R36" s="126"/>
      <c r="S36" s="127"/>
    </row>
    <row r="37" spans="2:19" ht="73.5" customHeight="1" thickBot="1" x14ac:dyDescent="0.35">
      <c r="B37" s="98" t="s">
        <v>36</v>
      </c>
      <c r="C37" s="72"/>
      <c r="D37" s="72"/>
      <c r="E37" s="72"/>
      <c r="F37" s="72"/>
      <c r="G37" s="73"/>
      <c r="H37" s="126"/>
      <c r="I37" s="127"/>
      <c r="J37" s="126" t="s">
        <v>755</v>
      </c>
      <c r="K37" s="127"/>
      <c r="L37" s="126" t="s">
        <v>755</v>
      </c>
      <c r="M37" s="127"/>
      <c r="N37" s="126" t="s">
        <v>754</v>
      </c>
      <c r="O37" s="127"/>
      <c r="P37" s="126"/>
      <c r="Q37" s="127"/>
      <c r="R37" s="126"/>
      <c r="S37" s="127"/>
    </row>
    <row r="38" spans="2:19" ht="73.5" customHeight="1" thickBot="1" x14ac:dyDescent="0.35">
      <c r="B38" s="98" t="s">
        <v>37</v>
      </c>
      <c r="C38" s="72"/>
      <c r="D38" s="72"/>
      <c r="E38" s="72"/>
      <c r="F38" s="72"/>
      <c r="G38" s="73"/>
      <c r="H38" s="126"/>
      <c r="I38" s="127"/>
      <c r="J38" s="126" t="s">
        <v>755</v>
      </c>
      <c r="K38" s="127"/>
      <c r="L38" s="126"/>
      <c r="M38" s="127"/>
      <c r="N38" s="126" t="s">
        <v>754</v>
      </c>
      <c r="O38" s="127"/>
      <c r="P38" s="126"/>
      <c r="Q38" s="130"/>
      <c r="R38" s="126"/>
      <c r="S38" s="127"/>
    </row>
    <row r="39" spans="2:19" ht="73.5" customHeight="1" thickBot="1" x14ac:dyDescent="0.35">
      <c r="B39" s="98" t="s">
        <v>38</v>
      </c>
      <c r="C39" s="72"/>
      <c r="D39" s="72"/>
      <c r="E39" s="72"/>
      <c r="F39" s="72"/>
      <c r="G39" s="73"/>
      <c r="H39" s="126"/>
      <c r="I39" s="127"/>
      <c r="J39" s="126"/>
      <c r="K39" s="127"/>
      <c r="L39" s="126"/>
      <c r="M39" s="127"/>
      <c r="N39" s="126"/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LANDIN HERREJON JOSE LUIS GUSTAVO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</mergeCells>
  <conditionalFormatting sqref="L15:L23">
    <cfRule type="cellIs" dxfId="50" priority="2" operator="equal">
      <formula>0</formula>
    </cfRule>
  </conditionalFormatting>
  <conditionalFormatting sqref="N15:N23">
    <cfRule type="cellIs" dxfId="49" priority="1" operator="equal">
      <formula>0</formula>
    </cfRule>
  </conditionalFormatting>
  <dataValidations count="1">
    <dataValidation type="list" allowBlank="1" sqref="R27:R41 N27:N41 H27:H41 J27:J41 P27:P41 L27:L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z_2_Maestros!$B$2:$B$304</xm:f>
          </x14:formula1>
          <xm:sqref>B10</xm:sqref>
        </x14:dataValidation>
        <x14:dataValidation type="list" allowBlank="1" xr:uid="{00000000-0002-0000-0A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73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79" t="s">
        <v>542</v>
      </c>
      <c r="I15" s="180"/>
      <c r="J15" s="180"/>
      <c r="K15" s="181"/>
      <c r="L15" s="156" t="str">
        <f t="array" ref="L15">INDEX(z_3_Materias!B2:B510, MATCH(H15, z_3_Materias!A2:A510, 0))</f>
        <v>24CD019</v>
      </c>
      <c r="M15" s="157" t="s">
        <v>578</v>
      </c>
      <c r="N15" s="158">
        <f t="array" ref="N15">INDEX(z_3_Materias!D2:D510, MATCH(H15, z_3_Materias!A2:A510, 0))</f>
        <v>6</v>
      </c>
      <c r="O15" s="154"/>
      <c r="P15" s="154"/>
      <c r="Q15" s="155"/>
      <c r="R15" s="159">
        <f>SUM(N15:Q23)</f>
        <v>20</v>
      </c>
      <c r="S15" s="160"/>
      <c r="T15" s="13" t="str">
        <f t="shared" ref="T15:T23" si="0">H15&amp;" "&amp;M15</f>
        <v>Procesamiento de Datos* CD301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61" t="s">
        <v>574</v>
      </c>
      <c r="I16" s="162"/>
      <c r="J16" s="162"/>
      <c r="K16" s="163"/>
      <c r="L16" s="164" t="str">
        <f t="array" ref="L16">INDEX(z_3_Materias!B2:B510, MATCH(H16, z_3_Materias!A2:A510, 0))</f>
        <v>24IRD020</v>
      </c>
      <c r="M16" s="165" t="s">
        <v>579</v>
      </c>
      <c r="N16" s="166">
        <f t="array" ref="N16">INDEX(z_3_Materias!D2:D510, MATCH(H16, z_3_Materias!A2:A510, 0))</f>
        <v>7</v>
      </c>
      <c r="O16" s="162"/>
      <c r="P16" s="162"/>
      <c r="Q16" s="163"/>
      <c r="R16" s="167"/>
      <c r="S16" s="160"/>
      <c r="T16" s="13" t="str">
        <f t="shared" si="0"/>
        <v>Programación Orientada a Objetos_ IRD301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61" t="s">
        <v>574</v>
      </c>
      <c r="I17" s="162"/>
      <c r="J17" s="162"/>
      <c r="K17" s="163"/>
      <c r="L17" s="164" t="str">
        <f t="array" ref="L17">INDEX(z_3_Materias!B2:B510, MATCH(H17, z_3_Materias!A2:A510, 0))</f>
        <v>24IRD020</v>
      </c>
      <c r="M17" s="165" t="s">
        <v>580</v>
      </c>
      <c r="N17" s="166">
        <f t="array" ref="N17">INDEX(z_3_Materias!D2:D510, MATCH(H17, z_3_Materias!A2:A510, 0))</f>
        <v>7</v>
      </c>
      <c r="O17" s="162"/>
      <c r="P17" s="162"/>
      <c r="Q17" s="163"/>
      <c r="R17" s="167"/>
      <c r="S17" s="160"/>
      <c r="T17" s="13" t="str">
        <f t="shared" si="0"/>
        <v>Programación Orientada a Objetos_ IRD302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17</v>
      </c>
      <c r="I18" s="162"/>
      <c r="J18" s="162"/>
      <c r="K18" s="163"/>
      <c r="L18" s="164">
        <f t="array" ref="L18">INDEX(z_3_Materias!B2:B510, MATCH(H18, z_3_Materias!A2:A510, 0))</f>
        <v>0</v>
      </c>
      <c r="M18" s="165"/>
      <c r="N18" s="166">
        <f t="array" ref="N18">INDEX(z_3_Materias!D2:D510, MATCH(H18, z_3_Materias!A2:A510, 0))</f>
        <v>0</v>
      </c>
      <c r="O18" s="162"/>
      <c r="P18" s="162"/>
      <c r="Q18" s="163"/>
      <c r="R18" s="167"/>
      <c r="S18" s="160"/>
      <c r="T18" s="13" t="str">
        <f t="shared" si="0"/>
        <v xml:space="preserve">  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17</v>
      </c>
      <c r="I19" s="162"/>
      <c r="J19" s="162"/>
      <c r="K19" s="163"/>
      <c r="L19" s="164">
        <f t="array" ref="L19">INDEX(z_3_Materias!B2:B510, MATCH(H19, z_3_Materias!A2:A510, 0))</f>
        <v>0</v>
      </c>
      <c r="M19" s="165"/>
      <c r="N19" s="166">
        <f t="array" ref="N19">INDEX(z_3_Materias!D2:D510, MATCH(H19, z_3_Materias!A2:A510, 0))</f>
        <v>0</v>
      </c>
      <c r="O19" s="162"/>
      <c r="P19" s="162"/>
      <c r="Q19" s="163"/>
      <c r="R19" s="167"/>
      <c r="S19" s="160"/>
      <c r="T19" s="13" t="str">
        <f t="shared" si="0"/>
        <v xml:space="preserve">  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 t="s">
        <v>582</v>
      </c>
      <c r="I27" s="127"/>
      <c r="J27" s="126" t="s">
        <v>581</v>
      </c>
      <c r="K27" s="127"/>
      <c r="L27" s="126" t="s">
        <v>582</v>
      </c>
      <c r="M27" s="127"/>
      <c r="N27" s="126"/>
      <c r="O27" s="127"/>
      <c r="P27" s="126"/>
      <c r="Q27" s="127"/>
      <c r="R27" s="126"/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 t="s">
        <v>582</v>
      </c>
      <c r="I28" s="127"/>
      <c r="J28" s="126" t="s">
        <v>581</v>
      </c>
      <c r="K28" s="127"/>
      <c r="L28" s="126" t="s">
        <v>582</v>
      </c>
      <c r="M28" s="127"/>
      <c r="N28" s="126"/>
      <c r="O28" s="127"/>
      <c r="P28" s="126"/>
      <c r="Q28" s="127"/>
      <c r="R28" s="126"/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 t="s">
        <v>581</v>
      </c>
      <c r="I29" s="127"/>
      <c r="J29" s="126" t="s">
        <v>581</v>
      </c>
      <c r="K29" s="127"/>
      <c r="L29" s="126" t="s">
        <v>582</v>
      </c>
      <c r="M29" s="127"/>
      <c r="N29" s="126" t="s">
        <v>582</v>
      </c>
      <c r="O29" s="127"/>
      <c r="P29" s="126" t="s">
        <v>581</v>
      </c>
      <c r="Q29" s="127"/>
      <c r="R29" s="126"/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 t="s">
        <v>581</v>
      </c>
      <c r="I30" s="127"/>
      <c r="J30" s="126"/>
      <c r="K30" s="127"/>
      <c r="L30" s="126"/>
      <c r="M30" s="127"/>
      <c r="N30" s="126" t="s">
        <v>582</v>
      </c>
      <c r="O30" s="127"/>
      <c r="P30" s="126" t="s">
        <v>581</v>
      </c>
      <c r="Q30" s="127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/>
      <c r="I31" s="127"/>
      <c r="J31" s="126"/>
      <c r="K31" s="127"/>
      <c r="L31" s="126" t="s">
        <v>583</v>
      </c>
      <c r="M31" s="127"/>
      <c r="N31" s="126" t="s">
        <v>583</v>
      </c>
      <c r="O31" s="127"/>
      <c r="P31" s="126" t="s">
        <v>583</v>
      </c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/>
      <c r="I32" s="127"/>
      <c r="J32" s="126"/>
      <c r="K32" s="127"/>
      <c r="L32" s="126" t="s">
        <v>583</v>
      </c>
      <c r="M32" s="127"/>
      <c r="N32" s="126" t="s">
        <v>583</v>
      </c>
      <c r="O32" s="127"/>
      <c r="P32" s="126" t="s">
        <v>583</v>
      </c>
      <c r="Q32" s="127"/>
      <c r="R32" s="126"/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/>
      <c r="I33" s="127"/>
      <c r="J33" s="126"/>
      <c r="K33" s="127"/>
      <c r="L33" s="126"/>
      <c r="M33" s="127"/>
      <c r="N33" s="126"/>
      <c r="O33" s="127"/>
      <c r="P33" s="126"/>
      <c r="Q33" s="127"/>
      <c r="R33" s="126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/>
      <c r="I34" s="127"/>
      <c r="J34" s="126"/>
      <c r="K34" s="127"/>
      <c r="L34" s="126"/>
      <c r="M34" s="127"/>
      <c r="N34" s="126"/>
      <c r="O34" s="127"/>
      <c r="P34" s="126"/>
      <c r="Q34" s="127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/>
      <c r="I35" s="127"/>
      <c r="J35" s="126"/>
      <c r="K35" s="127"/>
      <c r="L35" s="126"/>
      <c r="M35" s="127"/>
      <c r="N35" s="126"/>
      <c r="O35" s="127"/>
      <c r="P35" s="126"/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/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/>
      <c r="I37" s="127"/>
      <c r="J37" s="126"/>
      <c r="K37" s="127"/>
      <c r="L37" s="126"/>
      <c r="M37" s="127"/>
      <c r="N37" s="126"/>
      <c r="O37" s="127"/>
      <c r="P37" s="126"/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/>
      <c r="I38" s="127"/>
      <c r="J38" s="126"/>
      <c r="K38" s="127"/>
      <c r="L38" s="126"/>
      <c r="M38" s="127"/>
      <c r="N38" s="126"/>
      <c r="O38" s="127"/>
      <c r="P38" s="126"/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/>
      <c r="I39" s="127"/>
      <c r="J39" s="126"/>
      <c r="K39" s="127"/>
      <c r="L39" s="126"/>
      <c r="M39" s="127"/>
      <c r="N39" s="126"/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 xml:space="preserve">LIMA ARRONA FERNANDO 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z_2_Maestros!$B$2:$B$304</xm:f>
          </x14:formula1>
          <xm:sqref>B10</xm:sqref>
        </x14:dataValidation>
        <x14:dataValidation type="list" allowBlank="1" xr:uid="{00000000-0002-0000-0B00-000002000000}">
          <x14:formula1>
            <xm:f>z_3_Materias!$A$2:$A$510</xm:f>
          </x14:formula1>
          <xm:sqref>H15:K23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thickBot="1" x14ac:dyDescent="0.35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thickBot="1" x14ac:dyDescent="0.35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69" t="s">
        <v>76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thickBot="1" x14ac:dyDescent="0.35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79" t="s">
        <v>17</v>
      </c>
      <c r="I15" s="180"/>
      <c r="J15" s="180"/>
      <c r="K15" s="181"/>
      <c r="L15" s="156">
        <f t="array" ref="L15">INDEX(z_3_Materias!B2:B510, MATCH(H15, z_3_Materias!A2:A510, 0))</f>
        <v>0</v>
      </c>
      <c r="M15" s="157"/>
      <c r="N15" s="158">
        <f t="array" ref="N15">INDEX(z_3_Materias!D2:D510, MATCH(H15, z_3_Materias!A2:A510, 0))</f>
        <v>0</v>
      </c>
      <c r="O15" s="154"/>
      <c r="P15" s="154"/>
      <c r="Q15" s="155"/>
      <c r="R15" s="159">
        <f>SUM(N15:Q23)</f>
        <v>25</v>
      </c>
      <c r="S15" s="160"/>
      <c r="T15" s="13" t="str">
        <f t="shared" ref="T15:T23" si="0">H15&amp;" "&amp;M15</f>
        <v xml:space="preserve">  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79" t="s">
        <v>78</v>
      </c>
      <c r="I16" s="180"/>
      <c r="J16" s="180"/>
      <c r="K16" s="181"/>
      <c r="L16" s="164" t="str">
        <f t="array" ref="L16">INDEX(z_3_Materias!B2:B510, MATCH(H16, z_3_Materias!A2:A510, 0))</f>
        <v>20LDDPA013</v>
      </c>
      <c r="M16" s="157" t="s">
        <v>659</v>
      </c>
      <c r="N16" s="166">
        <f t="array" ref="N16">INDEX(z_3_Materias!D2:D510, MATCH(H16, z_3_Materias!A2:A510, 0))</f>
        <v>6</v>
      </c>
      <c r="O16" s="162"/>
      <c r="P16" s="162"/>
      <c r="Q16" s="163"/>
      <c r="R16" s="167"/>
      <c r="S16" s="160"/>
      <c r="T16" s="13" t="str">
        <f t="shared" si="0"/>
        <v>Proceso de Producción Audiovisual LDDPA901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79" t="s">
        <v>78</v>
      </c>
      <c r="I17" s="180"/>
      <c r="J17" s="180"/>
      <c r="K17" s="181"/>
      <c r="L17" s="164" t="str">
        <f t="array" ref="L17">INDEX(z_3_Materias!B2:B510, MATCH(H17, z_3_Materias!A2:A510, 0))</f>
        <v>20LDDPA013</v>
      </c>
      <c r="M17" s="165" t="s">
        <v>660</v>
      </c>
      <c r="N17" s="166">
        <f t="array" ref="N17">INDEX(z_3_Materias!D2:D510, MATCH(H17, z_3_Materias!A2:A510, 0))</f>
        <v>6</v>
      </c>
      <c r="O17" s="162"/>
      <c r="P17" s="162"/>
      <c r="Q17" s="163"/>
      <c r="R17" s="167"/>
      <c r="S17" s="160"/>
      <c r="T17" s="13" t="str">
        <f t="shared" si="0"/>
        <v>Proceso de Producción Audiovisual LDDPA902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79" t="s">
        <v>78</v>
      </c>
      <c r="I18" s="180"/>
      <c r="J18" s="180"/>
      <c r="K18" s="181"/>
      <c r="L18" s="164" t="str">
        <f t="array" ref="L18">INDEX(z_3_Materias!B2:B510, MATCH(H18, z_3_Materias!A2:A510, 0))</f>
        <v>20LDDPA013</v>
      </c>
      <c r="M18" s="165" t="s">
        <v>661</v>
      </c>
      <c r="N18" s="166">
        <f t="array" ref="N18">INDEX(z_3_Materias!D2:D510, MATCH(H18, z_3_Materias!A2:A510, 0))</f>
        <v>6</v>
      </c>
      <c r="O18" s="162"/>
      <c r="P18" s="162"/>
      <c r="Q18" s="163"/>
      <c r="R18" s="167"/>
      <c r="S18" s="160"/>
      <c r="T18" s="13" t="str">
        <f t="shared" si="0"/>
        <v>Proceso de Producción Audiovisual LDDPA903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87</v>
      </c>
      <c r="I19" s="162"/>
      <c r="J19" s="162"/>
      <c r="K19" s="163"/>
      <c r="L19" s="164" t="str">
        <f t="array" ref="L19">INDEX(z_3_Materias!B2:B510, MATCH(H19, z_3_Materias!A2:A510, 0))</f>
        <v>20LDDPA020</v>
      </c>
      <c r="M19" s="165" t="s">
        <v>655</v>
      </c>
      <c r="N19" s="166">
        <f t="array" ref="N19">INDEX(z_3_Materias!D2:D510, MATCH(H19, z_3_Materias!A2:A510, 0))</f>
        <v>7</v>
      </c>
      <c r="O19" s="162"/>
      <c r="P19" s="162"/>
      <c r="Q19" s="163"/>
      <c r="R19" s="167"/>
      <c r="S19" s="160"/>
      <c r="T19" s="13" t="str">
        <f t="shared" si="0"/>
        <v>Postproducción Audiovisual LDDPA1001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thickBot="1" x14ac:dyDescent="0.35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21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thickBot="1" x14ac:dyDescent="0.45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thickBot="1" x14ac:dyDescent="0.35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/>
      <c r="M27" s="127"/>
      <c r="N27" s="126"/>
      <c r="O27" s="127"/>
      <c r="P27" s="126"/>
      <c r="Q27" s="127"/>
      <c r="R27" s="126"/>
      <c r="S27" s="127"/>
    </row>
    <row r="28" spans="2:20" ht="73.5" customHeight="1" thickBot="1" x14ac:dyDescent="0.35">
      <c r="B28" s="98" t="s">
        <v>27</v>
      </c>
      <c r="C28" s="72"/>
      <c r="D28" s="72"/>
      <c r="E28" s="72"/>
      <c r="F28" s="72"/>
      <c r="G28" s="73"/>
      <c r="H28" s="126"/>
      <c r="I28" s="127"/>
      <c r="J28" s="126"/>
      <c r="K28" s="127"/>
      <c r="L28" s="126"/>
      <c r="M28" s="127"/>
      <c r="N28" s="126"/>
      <c r="O28" s="127"/>
      <c r="P28" s="126"/>
      <c r="Q28" s="127"/>
      <c r="R28" s="126"/>
      <c r="S28" s="127"/>
    </row>
    <row r="29" spans="2:20" ht="73.5" customHeight="1" thickBot="1" x14ac:dyDescent="0.35">
      <c r="B29" s="98" t="s">
        <v>28</v>
      </c>
      <c r="C29" s="72"/>
      <c r="D29" s="72"/>
      <c r="E29" s="72"/>
      <c r="F29" s="72"/>
      <c r="G29" s="73"/>
      <c r="H29" s="126"/>
      <c r="I29" s="127"/>
      <c r="J29" s="126"/>
      <c r="K29" s="127"/>
      <c r="L29" s="126"/>
      <c r="M29" s="127"/>
      <c r="N29" s="126"/>
      <c r="O29" s="127"/>
      <c r="P29" s="126"/>
      <c r="Q29" s="127"/>
      <c r="R29" s="126"/>
      <c r="S29" s="127"/>
    </row>
    <row r="30" spans="2:20" ht="73.5" customHeight="1" thickBot="1" x14ac:dyDescent="0.35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8"/>
      <c r="Q30" s="127"/>
      <c r="R30" s="126"/>
      <c r="S30" s="127"/>
    </row>
    <row r="31" spans="2:20" ht="73.5" customHeight="1" thickBot="1" x14ac:dyDescent="0.35">
      <c r="B31" s="98" t="s">
        <v>30</v>
      </c>
      <c r="C31" s="72"/>
      <c r="D31" s="72"/>
      <c r="E31" s="72"/>
      <c r="F31" s="72"/>
      <c r="G31" s="73"/>
      <c r="H31" s="126"/>
      <c r="I31" s="127"/>
      <c r="J31" s="126"/>
      <c r="K31" s="127"/>
      <c r="L31" s="126"/>
      <c r="M31" s="127"/>
      <c r="N31" s="126"/>
      <c r="O31" s="127"/>
      <c r="P31" s="126"/>
      <c r="Q31" s="127"/>
      <c r="R31" s="126"/>
      <c r="S31" s="127"/>
    </row>
    <row r="32" spans="2:20" ht="73.5" customHeight="1" thickBot="1" x14ac:dyDescent="0.35">
      <c r="B32" s="98" t="s">
        <v>31</v>
      </c>
      <c r="C32" s="72"/>
      <c r="D32" s="72"/>
      <c r="E32" s="72"/>
      <c r="F32" s="72"/>
      <c r="G32" s="73"/>
      <c r="H32" s="126"/>
      <c r="I32" s="127"/>
      <c r="J32" s="126"/>
      <c r="K32" s="127"/>
      <c r="L32" s="126"/>
      <c r="M32" s="127"/>
      <c r="N32" s="126"/>
      <c r="O32" s="127"/>
      <c r="P32" s="126"/>
      <c r="Q32" s="127"/>
      <c r="R32" s="126"/>
      <c r="S32" s="127"/>
    </row>
    <row r="33" spans="2:19" ht="73.5" customHeight="1" thickBot="1" x14ac:dyDescent="0.35">
      <c r="B33" s="98" t="s">
        <v>32</v>
      </c>
      <c r="C33" s="72"/>
      <c r="D33" s="72"/>
      <c r="E33" s="72"/>
      <c r="F33" s="72"/>
      <c r="G33" s="73"/>
      <c r="H33" s="126" t="s">
        <v>756</v>
      </c>
      <c r="I33" s="127"/>
      <c r="J33" s="126"/>
      <c r="K33" s="127"/>
      <c r="L33" s="126"/>
      <c r="M33" s="127"/>
      <c r="N33" s="126" t="s">
        <v>756</v>
      </c>
      <c r="O33" s="127"/>
      <c r="P33" s="126"/>
      <c r="Q33" s="127"/>
      <c r="R33" s="126"/>
      <c r="S33" s="127"/>
    </row>
    <row r="34" spans="2:19" ht="73.5" customHeight="1" thickBot="1" x14ac:dyDescent="0.35">
      <c r="B34" s="98" t="s">
        <v>33</v>
      </c>
      <c r="C34" s="72"/>
      <c r="D34" s="72"/>
      <c r="E34" s="72"/>
      <c r="F34" s="72"/>
      <c r="G34" s="73"/>
      <c r="H34" s="126" t="s">
        <v>756</v>
      </c>
      <c r="I34" s="127"/>
      <c r="J34" s="126" t="s">
        <v>756</v>
      </c>
      <c r="K34" s="127"/>
      <c r="L34" s="126" t="s">
        <v>663</v>
      </c>
      <c r="M34" s="127"/>
      <c r="N34" s="126" t="s">
        <v>756</v>
      </c>
      <c r="O34" s="127"/>
      <c r="P34" s="126"/>
      <c r="Q34" s="127"/>
      <c r="R34" s="126"/>
      <c r="S34" s="127"/>
    </row>
    <row r="35" spans="2:19" ht="73.5" customHeight="1" thickBot="1" x14ac:dyDescent="0.35">
      <c r="B35" s="98" t="s">
        <v>34</v>
      </c>
      <c r="C35" s="72"/>
      <c r="D35" s="72"/>
      <c r="E35" s="72"/>
      <c r="F35" s="72"/>
      <c r="G35" s="73"/>
      <c r="H35" s="126" t="s">
        <v>756</v>
      </c>
      <c r="I35" s="127"/>
      <c r="J35" s="126" t="s">
        <v>756</v>
      </c>
      <c r="K35" s="127"/>
      <c r="L35" s="126" t="s">
        <v>663</v>
      </c>
      <c r="M35" s="127"/>
      <c r="N35" s="126" t="s">
        <v>662</v>
      </c>
      <c r="O35" s="127"/>
      <c r="P35" s="126"/>
      <c r="Q35" s="127"/>
      <c r="R35" s="126"/>
      <c r="S35" s="127"/>
    </row>
    <row r="36" spans="2:19" ht="73.5" customHeight="1" thickBot="1" x14ac:dyDescent="0.35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/>
      <c r="Q36" s="127"/>
      <c r="R36" s="126"/>
      <c r="S36" s="127"/>
    </row>
    <row r="37" spans="2:19" ht="73.5" customHeight="1" thickBot="1" x14ac:dyDescent="0.35">
      <c r="B37" s="98" t="s">
        <v>36</v>
      </c>
      <c r="C37" s="72"/>
      <c r="D37" s="72"/>
      <c r="E37" s="72"/>
      <c r="F37" s="72"/>
      <c r="G37" s="73"/>
      <c r="H37" s="126" t="s">
        <v>663</v>
      </c>
      <c r="I37" s="127"/>
      <c r="J37" s="126" t="s">
        <v>662</v>
      </c>
      <c r="K37" s="127"/>
      <c r="L37" s="126" t="s">
        <v>664</v>
      </c>
      <c r="M37" s="127"/>
      <c r="N37" s="126" t="s">
        <v>664</v>
      </c>
      <c r="O37" s="127"/>
      <c r="P37" s="126"/>
      <c r="Q37" s="127"/>
      <c r="R37" s="126"/>
      <c r="S37" s="127"/>
    </row>
    <row r="38" spans="2:19" ht="73.5" customHeight="1" thickBot="1" x14ac:dyDescent="0.35">
      <c r="B38" s="98" t="s">
        <v>37</v>
      </c>
      <c r="C38" s="72"/>
      <c r="D38" s="72"/>
      <c r="E38" s="72"/>
      <c r="F38" s="72"/>
      <c r="G38" s="73"/>
      <c r="H38" s="126" t="s">
        <v>663</v>
      </c>
      <c r="I38" s="127"/>
      <c r="J38" s="126" t="s">
        <v>662</v>
      </c>
      <c r="K38" s="127"/>
      <c r="L38" s="126" t="s">
        <v>664</v>
      </c>
      <c r="M38" s="127"/>
      <c r="N38" s="126" t="s">
        <v>664</v>
      </c>
      <c r="O38" s="127"/>
      <c r="P38" s="126"/>
      <c r="Q38" s="127"/>
      <c r="R38" s="126"/>
      <c r="S38" s="127"/>
    </row>
    <row r="39" spans="2:19" ht="73.5" customHeight="1" thickBot="1" x14ac:dyDescent="0.35">
      <c r="B39" s="98" t="s">
        <v>38</v>
      </c>
      <c r="C39" s="72"/>
      <c r="D39" s="72"/>
      <c r="E39" s="72"/>
      <c r="F39" s="72"/>
      <c r="G39" s="73"/>
      <c r="H39" s="126" t="s">
        <v>662</v>
      </c>
      <c r="I39" s="127"/>
      <c r="J39" s="126" t="s">
        <v>663</v>
      </c>
      <c r="K39" s="127"/>
      <c r="L39" s="126" t="s">
        <v>664</v>
      </c>
      <c r="M39" s="127"/>
      <c r="N39" s="126" t="s">
        <v>664</v>
      </c>
      <c r="O39" s="127"/>
      <c r="P39" s="126"/>
      <c r="Q39" s="127"/>
      <c r="R39" s="126"/>
      <c r="S39" s="127"/>
    </row>
    <row r="40" spans="2:19" ht="73.5" customHeight="1" thickBot="1" x14ac:dyDescent="0.35">
      <c r="B40" s="98" t="s">
        <v>39</v>
      </c>
      <c r="C40" s="72"/>
      <c r="D40" s="72"/>
      <c r="E40" s="72"/>
      <c r="F40" s="72"/>
      <c r="G40" s="73"/>
      <c r="H40" s="126" t="s">
        <v>662</v>
      </c>
      <c r="I40" s="127"/>
      <c r="J40" s="126" t="s">
        <v>663</v>
      </c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thickBot="1" x14ac:dyDescent="0.35">
      <c r="B41" s="98" t="s">
        <v>40</v>
      </c>
      <c r="C41" s="72"/>
      <c r="D41" s="72"/>
      <c r="E41" s="72"/>
      <c r="F41" s="72"/>
      <c r="G41" s="73"/>
      <c r="H41" s="126" t="s">
        <v>662</v>
      </c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MALDONADO GUERRERO ALHAN GERARD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46" priority="1" operator="equal">
      <formula>0</formula>
    </cfRule>
  </conditionalFormatting>
  <conditionalFormatting sqref="N15:N23">
    <cfRule type="cellIs" dxfId="45" priority="2" operator="equal">
      <formula>0</formula>
    </cfRule>
  </conditionalFormatting>
  <dataValidations count="1">
    <dataValidation type="list" allowBlank="1" sqref="R27:R41 H27:H41 J27:J41 N27:N41 P27:P41 L27:L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z_3_Materias!$A$2:$A$510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z_2_Maestros!$B$2:$B$304</xm:f>
          </x14:formula1>
          <xm:sqref>B10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zoomScale="50" zoomScaleNormal="50" zoomScaleSheetLayoutView="50" workbookViewId="0">
      <selection activeCell="N15" sqref="N15:Q23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81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53" t="s">
        <v>556</v>
      </c>
      <c r="I15" s="154"/>
      <c r="J15" s="154"/>
      <c r="K15" s="155"/>
      <c r="L15" s="156" t="str">
        <f t="array" ref="L15">INDEX(z_3_Materias!B2:B510, MATCH(H15, z_3_Materias!A2:A510, 0))</f>
        <v>24DAD017</v>
      </c>
      <c r="M15" s="157" t="s">
        <v>604</v>
      </c>
      <c r="N15" s="158">
        <f t="array" ref="N15">INDEX(z_3_Materias!D2:D510, MATCH(H15, z_3_Materias!A2:A510, 0))</f>
        <v>6</v>
      </c>
      <c r="O15" s="154"/>
      <c r="P15" s="154"/>
      <c r="Q15" s="155"/>
      <c r="R15" s="159">
        <f>SUM(N15:Q23)</f>
        <v>18</v>
      </c>
      <c r="S15" s="160"/>
      <c r="T15" s="13" t="str">
        <f t="shared" ref="T15:T23" si="0">H15&amp;" "&amp;M15</f>
        <v>Prototipos y Software 3D** DDA301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53" t="s">
        <v>556</v>
      </c>
      <c r="I16" s="154"/>
      <c r="J16" s="154"/>
      <c r="K16" s="155"/>
      <c r="L16" s="164" t="str">
        <f t="array" ref="L16">INDEX(z_3_Materias!B2:B510, MATCH(H16, z_3_Materias!A2:A510, 0))</f>
        <v>24DAD017</v>
      </c>
      <c r="M16" s="157" t="s">
        <v>605</v>
      </c>
      <c r="N16" s="166">
        <f t="array" ref="N16">INDEX(z_3_Materias!D2:D510, MATCH(H16, z_3_Materias!A2:A510, 0))</f>
        <v>6</v>
      </c>
      <c r="O16" s="162"/>
      <c r="P16" s="162"/>
      <c r="Q16" s="163"/>
      <c r="R16" s="167"/>
      <c r="S16" s="160"/>
      <c r="T16" s="13" t="str">
        <f t="shared" si="0"/>
        <v>Prototipos y Software 3D** DDA302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53" t="s">
        <v>556</v>
      </c>
      <c r="I17" s="154"/>
      <c r="J17" s="154"/>
      <c r="K17" s="155"/>
      <c r="L17" s="164" t="str">
        <f t="array" ref="L17">INDEX(z_3_Materias!B2:B510, MATCH(H17, z_3_Materias!A2:A510, 0))</f>
        <v>24DAD017</v>
      </c>
      <c r="M17" s="157" t="s">
        <v>607</v>
      </c>
      <c r="N17" s="166">
        <f t="array" ref="N17">INDEX(z_3_Materias!D2:D510, MATCH(H17, z_3_Materias!A2:A510, 0))</f>
        <v>6</v>
      </c>
      <c r="O17" s="162"/>
      <c r="P17" s="162"/>
      <c r="Q17" s="163"/>
      <c r="R17" s="167"/>
      <c r="S17" s="160"/>
      <c r="T17" s="13" t="str">
        <f t="shared" si="0"/>
        <v>Prototipos y Software 3D** DDA303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17</v>
      </c>
      <c r="I18" s="162"/>
      <c r="J18" s="162"/>
      <c r="K18" s="163"/>
      <c r="L18" s="164">
        <f t="array" ref="L18">INDEX(z_3_Materias!B2:B510, MATCH(H18, z_3_Materias!A2:A510, 0))</f>
        <v>0</v>
      </c>
      <c r="M18" s="165"/>
      <c r="N18" s="166">
        <f t="array" ref="N18">INDEX(z_3_Materias!D2:D510, MATCH(H18, z_3_Materias!A2:A510, 0))</f>
        <v>0</v>
      </c>
      <c r="O18" s="162"/>
      <c r="P18" s="162"/>
      <c r="Q18" s="163"/>
      <c r="R18" s="167"/>
      <c r="S18" s="160"/>
      <c r="T18" s="13" t="str">
        <f t="shared" si="0"/>
        <v xml:space="preserve">  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17</v>
      </c>
      <c r="I19" s="162"/>
      <c r="J19" s="162"/>
      <c r="K19" s="163"/>
      <c r="L19" s="164">
        <f t="array" ref="L19">INDEX(z_3_Materias!B2:B510, MATCH(H19, z_3_Materias!A2:A510, 0))</f>
        <v>0</v>
      </c>
      <c r="M19" s="165"/>
      <c r="N19" s="166">
        <f t="array" ref="N19">INDEX(z_3_Materias!D2:D510, MATCH(H19, z_3_Materias!A2:A510, 0))</f>
        <v>0</v>
      </c>
      <c r="O19" s="162"/>
      <c r="P19" s="162"/>
      <c r="Q19" s="163"/>
      <c r="R19" s="167"/>
      <c r="S19" s="160"/>
      <c r="T19" s="13" t="str">
        <f t="shared" si="0"/>
        <v xml:space="preserve">  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 t="s">
        <v>626</v>
      </c>
      <c r="I27" s="127"/>
      <c r="J27" s="126"/>
      <c r="K27" s="127"/>
      <c r="L27" s="126" t="s">
        <v>626</v>
      </c>
      <c r="M27" s="127"/>
      <c r="N27" s="126"/>
      <c r="O27" s="127"/>
      <c r="P27" s="126"/>
      <c r="Q27" s="127"/>
      <c r="R27" s="126"/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 t="s">
        <v>626</v>
      </c>
      <c r="I28" s="127"/>
      <c r="J28" s="126"/>
      <c r="K28" s="127"/>
      <c r="L28" s="126" t="s">
        <v>626</v>
      </c>
      <c r="M28" s="127"/>
      <c r="N28" s="126"/>
      <c r="O28" s="127"/>
      <c r="P28" s="126"/>
      <c r="Q28" s="127"/>
      <c r="R28" s="126"/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 t="s">
        <v>626</v>
      </c>
      <c r="I29" s="127"/>
      <c r="J29" s="126"/>
      <c r="K29" s="127"/>
      <c r="L29" s="126" t="s">
        <v>626</v>
      </c>
      <c r="M29" s="127"/>
      <c r="N29" s="126"/>
      <c r="O29" s="127"/>
      <c r="P29" s="126"/>
      <c r="Q29" s="127"/>
      <c r="R29" s="126"/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6"/>
      <c r="Q30" s="127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 t="s">
        <v>620</v>
      </c>
      <c r="I31" s="127"/>
      <c r="J31" s="126"/>
      <c r="K31" s="127"/>
      <c r="L31" s="126" t="s">
        <v>620</v>
      </c>
      <c r="M31" s="127"/>
      <c r="N31" s="126"/>
      <c r="O31" s="130"/>
      <c r="P31" s="126" t="s">
        <v>608</v>
      </c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 t="s">
        <v>620</v>
      </c>
      <c r="I32" s="127"/>
      <c r="J32" s="126"/>
      <c r="K32" s="130"/>
      <c r="L32" s="126" t="s">
        <v>620</v>
      </c>
      <c r="M32" s="127"/>
      <c r="N32" s="126"/>
      <c r="O32" s="127"/>
      <c r="P32" s="126" t="s">
        <v>608</v>
      </c>
      <c r="Q32" s="127"/>
      <c r="R32" s="126"/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 t="s">
        <v>608</v>
      </c>
      <c r="I33" s="127"/>
      <c r="J33" s="126"/>
      <c r="K33" s="127"/>
      <c r="L33" s="126" t="s">
        <v>608</v>
      </c>
      <c r="M33" s="127"/>
      <c r="N33" s="126"/>
      <c r="O33" s="127"/>
      <c r="P33" s="126" t="s">
        <v>620</v>
      </c>
      <c r="Q33" s="127"/>
      <c r="R33" s="126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 t="s">
        <v>608</v>
      </c>
      <c r="I34" s="127"/>
      <c r="J34" s="126"/>
      <c r="K34" s="127"/>
      <c r="L34" s="126" t="s">
        <v>608</v>
      </c>
      <c r="M34" s="127"/>
      <c r="N34" s="126"/>
      <c r="O34" s="127"/>
      <c r="P34" s="126" t="s">
        <v>620</v>
      </c>
      <c r="Q34" s="127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/>
      <c r="I35" s="127"/>
      <c r="J35" s="126"/>
      <c r="K35" s="127"/>
      <c r="L35" s="126"/>
      <c r="M35" s="127"/>
      <c r="N35" s="126"/>
      <c r="O35" s="127"/>
      <c r="P35" s="126"/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/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/>
      <c r="I37" s="127"/>
      <c r="J37" s="126"/>
      <c r="K37" s="127"/>
      <c r="L37" s="126"/>
      <c r="M37" s="127"/>
      <c r="N37" s="126"/>
      <c r="O37" s="127"/>
      <c r="P37" s="126"/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/>
      <c r="I38" s="127"/>
      <c r="J38" s="126"/>
      <c r="K38" s="127"/>
      <c r="L38" s="126"/>
      <c r="M38" s="127"/>
      <c r="N38" s="126"/>
      <c r="O38" s="127"/>
      <c r="P38" s="126"/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/>
      <c r="I39" s="127"/>
      <c r="J39" s="126"/>
      <c r="K39" s="127"/>
      <c r="L39" s="126"/>
      <c r="M39" s="127"/>
      <c r="N39" s="126"/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MARTINEZ VEGA FERMIN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z_2_Maestros!$B$2:$B$304</xm:f>
          </x14:formula1>
          <xm:sqref>B10</xm:sqref>
        </x14:dataValidation>
        <x14:dataValidation type="list" allowBlank="1" xr:uid="{00000000-0002-0000-0D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zoomScale="50" zoomScaleNormal="50" zoomScaleSheetLayoutView="50" workbookViewId="0">
      <selection activeCell="N20" sqref="N20:Q2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84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79" t="s">
        <v>17</v>
      </c>
      <c r="I15" s="180"/>
      <c r="J15" s="180"/>
      <c r="K15" s="181"/>
      <c r="L15" s="156">
        <f t="array" ref="L15">INDEX(z_3_Materias!B2:B510, MATCH(H15, z_3_Materias!A2:A510, 0))</f>
        <v>0</v>
      </c>
      <c r="M15" s="157"/>
      <c r="N15" s="158">
        <f t="array" ref="N15">INDEX(z_3_Materias!D2:D510, MATCH(H15, z_3_Materias!A2:A510, 0))</f>
        <v>0</v>
      </c>
      <c r="O15" s="154"/>
      <c r="P15" s="154"/>
      <c r="Q15" s="155"/>
      <c r="R15" s="159">
        <f>SUM(N15:Q23)</f>
        <v>8</v>
      </c>
      <c r="S15" s="160"/>
      <c r="T15" s="13" t="str">
        <f t="shared" ref="T15:T23" si="0">H15&amp;" "&amp;M15</f>
        <v xml:space="preserve">  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61" t="s">
        <v>615</v>
      </c>
      <c r="I16" s="162"/>
      <c r="J16" s="162"/>
      <c r="K16" s="163"/>
      <c r="L16" s="164" t="str">
        <f t="array" ref="L16">INDEX(z_3_Materias!B2:B510, MATCH(H16, z_3_Materias!A2:A510, 0))</f>
        <v>24DAD021</v>
      </c>
      <c r="M16" s="165" t="s">
        <v>604</v>
      </c>
      <c r="N16" s="166">
        <f t="array" ref="N16">INDEX(z_3_Materias!D2:D510, MATCH(H16, z_3_Materias!A2:A510, 0))</f>
        <v>4</v>
      </c>
      <c r="O16" s="162"/>
      <c r="P16" s="162"/>
      <c r="Q16" s="163"/>
      <c r="R16" s="167"/>
      <c r="S16" s="160"/>
      <c r="T16" s="13" t="str">
        <f t="shared" si="0"/>
        <v>Proyecto Integrador I*_ DDA301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61" t="s">
        <v>615</v>
      </c>
      <c r="I17" s="162"/>
      <c r="J17" s="162"/>
      <c r="K17" s="163"/>
      <c r="L17" s="164" t="str">
        <f t="array" ref="L17">INDEX(z_3_Materias!B2:B510, MATCH(H17, z_3_Materias!A2:A510, 0))</f>
        <v>24DAD021</v>
      </c>
      <c r="M17" s="165" t="s">
        <v>605</v>
      </c>
      <c r="N17" s="166">
        <f t="array" ref="N17">INDEX(z_3_Materias!D2:D510, MATCH(H17, z_3_Materias!A2:A510, 0))</f>
        <v>4</v>
      </c>
      <c r="O17" s="162"/>
      <c r="P17" s="162"/>
      <c r="Q17" s="163"/>
      <c r="R17" s="167"/>
      <c r="S17" s="160"/>
      <c r="T17" s="13" t="str">
        <f t="shared" si="0"/>
        <v>Proyecto Integrador I*_ DDA302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17</v>
      </c>
      <c r="I18" s="162"/>
      <c r="J18" s="162"/>
      <c r="K18" s="163"/>
      <c r="L18" s="164">
        <f t="array" ref="L18">INDEX(z_3_Materias!B2:B510, MATCH(H18, z_3_Materias!A2:A510, 0))</f>
        <v>0</v>
      </c>
      <c r="M18" s="165"/>
      <c r="N18" s="166">
        <f t="array" ref="N18">INDEX(z_3_Materias!D2:D510, MATCH(H18, z_3_Materias!A2:A510, 0))</f>
        <v>0</v>
      </c>
      <c r="O18" s="162"/>
      <c r="P18" s="162"/>
      <c r="Q18" s="163"/>
      <c r="R18" s="167"/>
      <c r="S18" s="160"/>
      <c r="T18" s="13" t="str">
        <f t="shared" si="0"/>
        <v xml:space="preserve">  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17</v>
      </c>
      <c r="I19" s="162"/>
      <c r="J19" s="162"/>
      <c r="K19" s="163"/>
      <c r="L19" s="164">
        <f t="array" ref="L19">INDEX(z_3_Materias!B2:B510, MATCH(H19, z_3_Materias!A2:A510, 0))</f>
        <v>0</v>
      </c>
      <c r="M19" s="165"/>
      <c r="N19" s="166"/>
      <c r="O19" s="162"/>
      <c r="P19" s="162"/>
      <c r="Q19" s="163"/>
      <c r="R19" s="167"/>
      <c r="S19" s="160"/>
      <c r="T19" s="13" t="str">
        <f t="shared" si="0"/>
        <v xml:space="preserve">  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/>
      <c r="M27" s="127"/>
      <c r="N27" s="126"/>
      <c r="O27" s="127"/>
      <c r="P27" s="126"/>
      <c r="Q27" s="127"/>
      <c r="R27" s="126"/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/>
      <c r="I28" s="130"/>
      <c r="J28" s="126" t="s">
        <v>617</v>
      </c>
      <c r="K28" s="130"/>
      <c r="L28" s="126" t="s">
        <v>616</v>
      </c>
      <c r="M28" s="130"/>
      <c r="N28" s="126" t="s">
        <v>616</v>
      </c>
      <c r="O28" s="130"/>
      <c r="P28" s="126"/>
      <c r="Q28" s="127"/>
      <c r="R28" s="126"/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 t="s">
        <v>617</v>
      </c>
      <c r="I29" s="130"/>
      <c r="J29" s="126" t="s">
        <v>617</v>
      </c>
      <c r="K29" s="130"/>
      <c r="L29" s="126" t="s">
        <v>617</v>
      </c>
      <c r="M29" s="130"/>
      <c r="N29" s="126" t="s">
        <v>616</v>
      </c>
      <c r="O29" s="130"/>
      <c r="P29" s="126" t="s">
        <v>616</v>
      </c>
      <c r="Q29" s="130"/>
      <c r="R29" s="126"/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30"/>
      <c r="J30" s="126"/>
      <c r="K30" s="130"/>
      <c r="L30" s="126"/>
      <c r="M30" s="130"/>
      <c r="N30" s="126"/>
      <c r="O30" s="130"/>
      <c r="P30" s="126"/>
      <c r="Q30" s="130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/>
      <c r="I31" s="127"/>
      <c r="J31" s="126"/>
      <c r="K31" s="130"/>
      <c r="L31" s="126"/>
      <c r="M31" s="127"/>
      <c r="N31" s="126"/>
      <c r="O31" s="130"/>
      <c r="P31" s="126"/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/>
      <c r="I32" s="127"/>
      <c r="J32" s="126"/>
      <c r="K32" s="130"/>
      <c r="L32" s="126"/>
      <c r="M32" s="127"/>
      <c r="N32" s="126"/>
      <c r="O32" s="130"/>
      <c r="P32" s="126"/>
      <c r="Q32" s="127"/>
      <c r="R32" s="126"/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/>
      <c r="I33" s="127"/>
      <c r="J33" s="126"/>
      <c r="K33" s="127"/>
      <c r="L33" s="126"/>
      <c r="M33" s="130"/>
      <c r="N33" s="126"/>
      <c r="O33" s="127"/>
      <c r="P33" s="126"/>
      <c r="Q33" s="130"/>
      <c r="R33" s="126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/>
      <c r="I34" s="127"/>
      <c r="J34" s="126"/>
      <c r="K34" s="127"/>
      <c r="L34" s="126"/>
      <c r="M34" s="130"/>
      <c r="N34" s="126"/>
      <c r="O34" s="130"/>
      <c r="P34" s="126"/>
      <c r="Q34" s="130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/>
      <c r="I35" s="130"/>
      <c r="J35" s="126"/>
      <c r="K35" s="127"/>
      <c r="L35" s="126"/>
      <c r="M35" s="130"/>
      <c r="N35" s="126"/>
      <c r="O35" s="130"/>
      <c r="P35" s="126"/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/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/>
      <c r="I37" s="127"/>
      <c r="J37" s="126"/>
      <c r="K37" s="127"/>
      <c r="L37" s="126"/>
      <c r="M37" s="127"/>
      <c r="N37" s="126"/>
      <c r="O37" s="127"/>
      <c r="P37" s="126"/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/>
      <c r="I38" s="127"/>
      <c r="J38" s="126"/>
      <c r="K38" s="127"/>
      <c r="L38" s="126"/>
      <c r="M38" s="127"/>
      <c r="N38" s="126"/>
      <c r="O38" s="127"/>
      <c r="P38" s="126"/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/>
      <c r="I39" s="127"/>
      <c r="J39" s="126"/>
      <c r="K39" s="127"/>
      <c r="L39" s="126"/>
      <c r="M39" s="127"/>
      <c r="N39" s="126"/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MENDOZA CALVA HECTOR RAUL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2" priority="2" operator="equal">
      <formula>0</formula>
    </cfRule>
  </conditionalFormatting>
  <conditionalFormatting sqref="N15:N23">
    <cfRule type="cellIs" dxfId="41" priority="1" operator="equal">
      <formula>0</formula>
    </cfRule>
  </conditionalFormatting>
  <dataValidations count="1">
    <dataValidation type="list" allowBlank="1" sqref="J27:J41 R27:R41 N27:N41 L27:L41 H27:H41 P27:P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z_2_Maestros!$B$2:$B$304</xm:f>
          </x14:formula1>
          <xm:sqref>B10</xm:sqref>
        </x14:dataValidation>
        <x14:dataValidation type="list" allowBlank="1" xr:uid="{00000000-0002-0000-0E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tabSelected="1" view="pageBreakPreview" topLeftCell="E1" zoomScale="50" zoomScaleNormal="50" zoomScaleSheetLayoutView="50" workbookViewId="0">
      <selection activeCell="J28" sqref="J28:K2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86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79" t="s">
        <v>557</v>
      </c>
      <c r="I15" s="180"/>
      <c r="J15" s="180"/>
      <c r="K15" s="181"/>
      <c r="L15" s="156" t="str">
        <f t="array" ref="L15">INDEX(z_3_Materias!B2:B510, MATCH(H15, z_3_Materias!A2:A510, 0))</f>
        <v>24DAD018</v>
      </c>
      <c r="M15" s="157" t="s">
        <v>627</v>
      </c>
      <c r="N15" s="158">
        <f t="array" ref="N15">INDEX(z_3_Materias!D2:D510, MATCH(H15, z_3_Materias!A2:A510, 0))</f>
        <v>6</v>
      </c>
      <c r="O15" s="154"/>
      <c r="P15" s="154"/>
      <c r="Q15" s="155"/>
      <c r="R15" s="159">
        <f>SUM(N15:Q23)</f>
        <v>29</v>
      </c>
      <c r="S15" s="160"/>
      <c r="T15" s="13" t="str">
        <f t="shared" ref="T15:T23" si="0">H15&amp;" "&amp;M15</f>
        <v>Ilustración para Animación** DAD305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79" t="s">
        <v>557</v>
      </c>
      <c r="I16" s="180"/>
      <c r="J16" s="180"/>
      <c r="K16" s="181"/>
      <c r="L16" s="164" t="str">
        <f t="array" ref="L16">INDEX(z_3_Materias!B2:B510, MATCH(H16, z_3_Materias!A2:A510, 0))</f>
        <v>24DAD018</v>
      </c>
      <c r="M16" s="157" t="s">
        <v>624</v>
      </c>
      <c r="N16" s="166">
        <f t="array" ref="N16">INDEX(z_3_Materias!D2:D510, MATCH(H16, z_3_Materias!A2:A510, 0))</f>
        <v>6</v>
      </c>
      <c r="O16" s="162"/>
      <c r="P16" s="162"/>
      <c r="Q16" s="163"/>
      <c r="R16" s="167"/>
      <c r="S16" s="160"/>
      <c r="T16" s="13" t="str">
        <f t="shared" si="0"/>
        <v>Ilustración para Animación** DAD306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79" t="s">
        <v>557</v>
      </c>
      <c r="I17" s="180"/>
      <c r="J17" s="180"/>
      <c r="K17" s="181"/>
      <c r="L17" s="164" t="str">
        <f t="array" ref="L17">INDEX(z_3_Materias!B2:B510, MATCH(H17, z_3_Materias!A2:A510, 0))</f>
        <v>24DAD018</v>
      </c>
      <c r="M17" s="157" t="s">
        <v>630</v>
      </c>
      <c r="N17" s="166">
        <f t="array" ref="N17">INDEX(z_3_Materias!D2:D510, MATCH(H17, z_3_Materias!A2:A510, 0))</f>
        <v>6</v>
      </c>
      <c r="O17" s="162"/>
      <c r="P17" s="162"/>
      <c r="Q17" s="163"/>
      <c r="R17" s="167"/>
      <c r="S17" s="160"/>
      <c r="T17" s="13" t="str">
        <f t="shared" si="0"/>
        <v>Ilustración para Animación** DAD307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79" t="s">
        <v>557</v>
      </c>
      <c r="I18" s="180"/>
      <c r="J18" s="180"/>
      <c r="K18" s="181"/>
      <c r="L18" s="164" t="str">
        <f t="array" ref="L18">INDEX(z_3_Materias!B2:B510, MATCH(H18, z_3_Materias!A2:A510, 0))</f>
        <v>24DAD018</v>
      </c>
      <c r="M18" s="165" t="s">
        <v>632</v>
      </c>
      <c r="N18" s="166">
        <f t="array" ref="N18">INDEX(z_3_Materias!D2:D510, MATCH(H18, z_3_Materias!A2:A510, 0))</f>
        <v>6</v>
      </c>
      <c r="O18" s="162"/>
      <c r="P18" s="162"/>
      <c r="Q18" s="163"/>
      <c r="R18" s="167"/>
      <c r="S18" s="160"/>
      <c r="T18" s="13" t="str">
        <f t="shared" si="0"/>
        <v>Ilustración para Animación** DAD309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760</v>
      </c>
      <c r="I19" s="162"/>
      <c r="J19" s="162"/>
      <c r="K19" s="163"/>
      <c r="L19" s="164">
        <f t="array" ref="L19">INDEX(z_3_Materias!B2:B510, MATCH(H19, z_3_Materias!A2:A510, 0))</f>
        <v>0</v>
      </c>
      <c r="M19" s="165"/>
      <c r="N19" s="166">
        <f t="array" ref="N19">INDEX(z_3_Materias!D2:D510, MATCH(H19, z_3_Materias!A2:A510, 0))</f>
        <v>5</v>
      </c>
      <c r="O19" s="162"/>
      <c r="P19" s="162"/>
      <c r="Q19" s="163"/>
      <c r="R19" s="167"/>
      <c r="S19" s="160"/>
      <c r="T19" s="13" t="str">
        <f t="shared" si="0"/>
        <v xml:space="preserve">Empleabilidad 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/>
      <c r="M27" s="127"/>
      <c r="N27" s="126"/>
      <c r="O27" s="127"/>
      <c r="P27" s="126"/>
      <c r="Q27" s="127"/>
      <c r="R27" s="126"/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/>
      <c r="I28" s="127"/>
      <c r="J28" s="126"/>
      <c r="K28" s="127"/>
      <c r="L28" s="126"/>
      <c r="M28" s="127"/>
      <c r="N28" s="126"/>
      <c r="O28" s="127"/>
      <c r="P28" s="126"/>
      <c r="Q28" s="127"/>
      <c r="R28" s="126"/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/>
      <c r="I29" s="127"/>
      <c r="J29" s="126"/>
      <c r="K29" s="127"/>
      <c r="L29" s="126"/>
      <c r="M29" s="127"/>
      <c r="N29" s="126"/>
      <c r="O29" s="127"/>
      <c r="P29" s="126"/>
      <c r="Q29" s="127"/>
      <c r="R29" s="126"/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8"/>
      <c r="Q30" s="127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/>
      <c r="I31" s="127"/>
      <c r="J31" s="126"/>
      <c r="K31" s="127"/>
      <c r="L31" s="126"/>
      <c r="M31" s="127"/>
      <c r="N31" s="126"/>
      <c r="O31" s="127"/>
      <c r="P31" s="126"/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/>
      <c r="I32" s="127"/>
      <c r="J32" s="126"/>
      <c r="K32" s="127"/>
      <c r="L32" s="126"/>
      <c r="M32" s="127"/>
      <c r="N32" s="126"/>
      <c r="O32" s="127"/>
      <c r="P32" s="126"/>
      <c r="Q32" s="127"/>
      <c r="R32" s="126"/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/>
      <c r="I33" s="127"/>
      <c r="J33" s="126"/>
      <c r="K33" s="127"/>
      <c r="L33" s="126"/>
      <c r="M33" s="127"/>
      <c r="N33" s="126"/>
      <c r="O33" s="127"/>
      <c r="P33" s="126"/>
      <c r="Q33" s="127"/>
      <c r="R33" s="126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 t="s">
        <v>629</v>
      </c>
      <c r="I34" s="127"/>
      <c r="J34" s="126" t="s">
        <v>629</v>
      </c>
      <c r="K34" s="127"/>
      <c r="L34" s="126" t="s">
        <v>629</v>
      </c>
      <c r="M34" s="130"/>
      <c r="N34" s="126" t="s">
        <v>631</v>
      </c>
      <c r="O34" s="127"/>
      <c r="P34" s="126"/>
      <c r="Q34" s="127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 t="s">
        <v>629</v>
      </c>
      <c r="I35" s="127"/>
      <c r="J35" s="126" t="s">
        <v>629</v>
      </c>
      <c r="K35" s="127"/>
      <c r="L35" s="126" t="s">
        <v>629</v>
      </c>
      <c r="M35" s="127"/>
      <c r="N35" s="126" t="s">
        <v>631</v>
      </c>
      <c r="O35" s="127"/>
      <c r="P35" s="126"/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/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 t="s">
        <v>631</v>
      </c>
      <c r="I37" s="127"/>
      <c r="J37" s="126" t="s">
        <v>628</v>
      </c>
      <c r="K37" s="127"/>
      <c r="L37" s="126" t="s">
        <v>631</v>
      </c>
      <c r="M37" s="127"/>
      <c r="N37" s="126" t="s">
        <v>628</v>
      </c>
      <c r="O37" s="127"/>
      <c r="P37" s="126"/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 t="s">
        <v>631</v>
      </c>
      <c r="I38" s="127"/>
      <c r="J38" s="126" t="s">
        <v>628</v>
      </c>
      <c r="K38" s="127"/>
      <c r="L38" s="126" t="s">
        <v>631</v>
      </c>
      <c r="M38" s="127"/>
      <c r="N38" s="126" t="s">
        <v>628</v>
      </c>
      <c r="O38" s="127"/>
      <c r="P38" s="126"/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 t="s">
        <v>633</v>
      </c>
      <c r="I39" s="130"/>
      <c r="J39" s="126" t="s">
        <v>628</v>
      </c>
      <c r="K39" s="127"/>
      <c r="L39" s="126" t="s">
        <v>633</v>
      </c>
      <c r="M39" s="130"/>
      <c r="N39" s="126" t="s">
        <v>628</v>
      </c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 t="s">
        <v>633</v>
      </c>
      <c r="I40" s="130"/>
      <c r="J40" s="126" t="s">
        <v>633</v>
      </c>
      <c r="K40" s="130"/>
      <c r="L40" s="126" t="s">
        <v>633</v>
      </c>
      <c r="M40" s="130"/>
      <c r="N40" s="126" t="s">
        <v>633</v>
      </c>
      <c r="O40" s="130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MONROY TREJO ALEJANDRO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85" t="s">
        <v>104</v>
      </c>
      <c r="D50" s="63"/>
      <c r="E50" s="63"/>
      <c r="F50" s="63"/>
      <c r="G50" s="63"/>
      <c r="H50" s="63"/>
      <c r="I50" s="63"/>
    </row>
    <row r="51" spans="3:9" ht="14.25" customHeight="1" x14ac:dyDescent="0.3">
      <c r="C51" s="99" t="s">
        <v>42</v>
      </c>
      <c r="D51" s="52"/>
      <c r="E51" s="52"/>
      <c r="F51" s="52"/>
      <c r="G51" s="52"/>
      <c r="H51" s="52"/>
      <c r="I51" s="52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0" priority="2" operator="equal">
      <formula>0</formula>
    </cfRule>
  </conditionalFormatting>
  <conditionalFormatting sqref="N15:N23">
    <cfRule type="cellIs" dxfId="0" priority="1" operator="equal">
      <formula>0</formula>
    </cfRule>
  </conditionalFormatting>
  <dataValidations count="1">
    <dataValidation type="list" allowBlank="1" sqref="R27:R41 P27:P41 L27:L41 J27:J41 H27:H41 N27:N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z_2_Maestros!$B$2:$B$304</xm:f>
          </x14:formula1>
          <xm:sqref>B10</xm:sqref>
        </x14:dataValidation>
        <x14:dataValidation type="list" allowBlank="1" xr:uid="{00000000-0002-0000-0F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91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53" t="s">
        <v>125</v>
      </c>
      <c r="I15" s="154"/>
      <c r="J15" s="154"/>
      <c r="K15" s="155"/>
      <c r="L15" s="156" t="str">
        <f t="array" ref="L15">INDEX(z_3_Materias!B2:B510, MATCH(H15, z_3_Materias!A2:A510, 0))</f>
        <v>20LDDPA018</v>
      </c>
      <c r="M15" s="157" t="s">
        <v>660</v>
      </c>
      <c r="N15" s="158">
        <f t="array" ref="N15">INDEX(z_3_Materias!D2:D510, MATCH(H15, z_3_Materias!A2:A510, 0))</f>
        <v>2</v>
      </c>
      <c r="O15" s="154"/>
      <c r="P15" s="154"/>
      <c r="Q15" s="155"/>
      <c r="R15" s="159">
        <f>SUM(N15:Q23)</f>
        <v>6</v>
      </c>
      <c r="S15" s="160"/>
      <c r="T15" s="13" t="str">
        <f t="shared" ref="T15:T23" si="0">H15&amp;" "&amp;M15</f>
        <v>Dirección de Equipos de Alto Rendimiento LDDPA902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53" t="s">
        <v>125</v>
      </c>
      <c r="I16" s="154"/>
      <c r="J16" s="154"/>
      <c r="K16" s="155"/>
      <c r="L16" s="164" t="str">
        <f t="array" ref="L16">INDEX(z_3_Materias!B2:B510, MATCH(H16, z_3_Materias!A2:A510, 0))</f>
        <v>20LDDPA018</v>
      </c>
      <c r="M16" s="165" t="s">
        <v>661</v>
      </c>
      <c r="N16" s="166">
        <f t="array" ref="N16">INDEX(z_3_Materias!D2:D510, MATCH(H16, z_3_Materias!A2:A510, 0))</f>
        <v>2</v>
      </c>
      <c r="O16" s="162"/>
      <c r="P16" s="162"/>
      <c r="Q16" s="163"/>
      <c r="R16" s="167"/>
      <c r="S16" s="160"/>
      <c r="T16" s="13" t="str">
        <f t="shared" si="0"/>
        <v>Dirección de Equipos de Alto Rendimiento LDDPA903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61" t="s">
        <v>126</v>
      </c>
      <c r="I17" s="162"/>
      <c r="J17" s="162"/>
      <c r="K17" s="163"/>
      <c r="L17" s="164" t="str">
        <f t="array" ref="L17">INDEX(z_3_Materias!B2:B510, MATCH(H17, z_3_Materias!A2:A510, 0))</f>
        <v>20LDDPA024</v>
      </c>
      <c r="M17" s="165" t="s">
        <v>655</v>
      </c>
      <c r="N17" s="166">
        <f t="array" ref="N17">INDEX(z_3_Materias!D2:D510, MATCH(H17, z_3_Materias!A2:A510, 0))</f>
        <v>2</v>
      </c>
      <c r="O17" s="162"/>
      <c r="P17" s="162"/>
      <c r="Q17" s="163"/>
      <c r="R17" s="167"/>
      <c r="S17" s="160"/>
      <c r="T17" s="13" t="str">
        <f t="shared" si="0"/>
        <v>Negociación Empresarial LDDPA1001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17</v>
      </c>
      <c r="I18" s="162"/>
      <c r="J18" s="162"/>
      <c r="K18" s="163"/>
      <c r="L18" s="164">
        <f t="array" ref="L18">INDEX(z_3_Materias!B2:B510, MATCH(H18, z_3_Materias!A2:A510, 0))</f>
        <v>0</v>
      </c>
      <c r="M18" s="165"/>
      <c r="N18" s="166">
        <f t="array" ref="N18">INDEX(z_3_Materias!D2:D510, MATCH(H18, z_3_Materias!A2:A510, 0))</f>
        <v>0</v>
      </c>
      <c r="O18" s="162"/>
      <c r="P18" s="162"/>
      <c r="Q18" s="163"/>
      <c r="R18" s="167"/>
      <c r="S18" s="160"/>
      <c r="T18" s="13" t="str">
        <f t="shared" si="0"/>
        <v xml:space="preserve">  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17</v>
      </c>
      <c r="I19" s="162"/>
      <c r="J19" s="162"/>
      <c r="K19" s="163"/>
      <c r="L19" s="164">
        <f t="array" ref="L19">INDEX(z_3_Materias!B2:B510, MATCH(H19, z_3_Materias!A2:A510, 0))</f>
        <v>0</v>
      </c>
      <c r="M19" s="165"/>
      <c r="N19" s="166">
        <f t="array" ref="N19">INDEX(z_3_Materias!D2:D510, MATCH(H19, z_3_Materias!A2:A510, 0))</f>
        <v>0</v>
      </c>
      <c r="O19" s="162"/>
      <c r="P19" s="162"/>
      <c r="Q19" s="163"/>
      <c r="R19" s="167"/>
      <c r="S19" s="160"/>
      <c r="T19" s="13" t="str">
        <f t="shared" si="0"/>
        <v xml:space="preserve">  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/>
      <c r="M27" s="127"/>
      <c r="N27" s="126"/>
      <c r="O27" s="127"/>
      <c r="P27" s="126"/>
      <c r="Q27" s="127"/>
      <c r="R27" s="126"/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/>
      <c r="I28" s="127"/>
      <c r="J28" s="126"/>
      <c r="K28" s="127"/>
      <c r="L28" s="126"/>
      <c r="M28" s="127"/>
      <c r="N28" s="126"/>
      <c r="O28" s="127"/>
      <c r="P28" s="126"/>
      <c r="Q28" s="127"/>
      <c r="R28" s="126"/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/>
      <c r="I29" s="127"/>
      <c r="J29" s="126"/>
      <c r="K29" s="127"/>
      <c r="L29" s="126"/>
      <c r="M29" s="127"/>
      <c r="N29" s="126"/>
      <c r="O29" s="127"/>
      <c r="P29" s="126"/>
      <c r="Q29" s="127"/>
      <c r="R29" s="126"/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45"/>
      <c r="Q30" s="127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/>
      <c r="I31" s="127"/>
      <c r="J31" s="126"/>
      <c r="K31" s="127"/>
      <c r="L31" s="126"/>
      <c r="M31" s="127"/>
      <c r="N31" s="126"/>
      <c r="O31" s="127"/>
      <c r="P31" s="126"/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/>
      <c r="I32" s="127"/>
      <c r="J32" s="126"/>
      <c r="K32" s="127"/>
      <c r="L32" s="126"/>
      <c r="M32" s="127"/>
      <c r="N32" s="126"/>
      <c r="O32" s="127"/>
      <c r="P32" s="126"/>
      <c r="Q32" s="127"/>
      <c r="R32" s="126"/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/>
      <c r="I33" s="127"/>
      <c r="J33" s="126"/>
      <c r="K33" s="127"/>
      <c r="L33" s="126"/>
      <c r="M33" s="127"/>
      <c r="N33" s="126"/>
      <c r="O33" s="127"/>
      <c r="P33" s="126"/>
      <c r="Q33" s="127"/>
      <c r="R33" s="126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 t="s">
        <v>703</v>
      </c>
      <c r="I34" s="127"/>
      <c r="J34" s="126"/>
      <c r="K34" s="127"/>
      <c r="L34" s="126"/>
      <c r="M34" s="127"/>
      <c r="N34" s="126"/>
      <c r="O34" s="127"/>
      <c r="P34" s="126"/>
      <c r="Q34" s="127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 t="s">
        <v>703</v>
      </c>
      <c r="I35" s="127"/>
      <c r="J35" s="126"/>
      <c r="K35" s="127"/>
      <c r="L35" s="126"/>
      <c r="M35" s="127"/>
      <c r="N35" s="126"/>
      <c r="O35" s="127"/>
      <c r="P35" s="126"/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/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 t="s">
        <v>705</v>
      </c>
      <c r="I37" s="127"/>
      <c r="J37" s="126"/>
      <c r="K37" s="127"/>
      <c r="L37" s="126"/>
      <c r="M37" s="127"/>
      <c r="N37" s="126"/>
      <c r="O37" s="127"/>
      <c r="P37" s="126"/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 t="s">
        <v>705</v>
      </c>
      <c r="I38" s="127"/>
      <c r="J38" s="126"/>
      <c r="K38" s="127"/>
      <c r="L38" s="126"/>
      <c r="M38" s="127"/>
      <c r="N38" s="126"/>
      <c r="O38" s="127"/>
      <c r="P38" s="126"/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 t="s">
        <v>704</v>
      </c>
      <c r="I39" s="127"/>
      <c r="J39" s="126"/>
      <c r="K39" s="127"/>
      <c r="L39" s="126"/>
      <c r="M39" s="127"/>
      <c r="N39" s="126"/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 t="s">
        <v>704</v>
      </c>
      <c r="I40" s="127"/>
      <c r="J40" s="126"/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MURGUIA GONZALEZ CYNTHIA BEATRIZ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8" priority="1" operator="equal">
      <formula>0</formula>
    </cfRule>
  </conditionalFormatting>
  <conditionalFormatting sqref="N15:N23">
    <cfRule type="cellIs" dxfId="37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z_2_Maestros!$B$2:$B$304</xm:f>
          </x14:formula1>
          <xm:sqref>B10</xm:sqref>
        </x14:dataValidation>
        <x14:dataValidation type="list" allowBlank="1" xr:uid="{00000000-0002-0000-10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93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61" t="s">
        <v>539</v>
      </c>
      <c r="I15" s="162"/>
      <c r="J15" s="162"/>
      <c r="K15" s="163"/>
      <c r="L15" s="156" t="str">
        <f t="array" ref="L15">INDEX(z_3_Materias!B2:B510, MATCH(H15, z_3_Materias!A2:A510, 0))</f>
        <v>24CD016</v>
      </c>
      <c r="M15" s="157" t="s">
        <v>578</v>
      </c>
      <c r="N15" s="158">
        <f t="array" ref="N15">INDEX(z_3_Materias!D2:D510, MATCH(H15, z_3_Materias!A2:A510, 0))</f>
        <v>4</v>
      </c>
      <c r="O15" s="154"/>
      <c r="P15" s="154"/>
      <c r="Q15" s="155"/>
      <c r="R15" s="159">
        <f>SUM(N15:Q23)</f>
        <v>24</v>
      </c>
      <c r="S15" s="160"/>
      <c r="T15" s="13" t="str">
        <f t="shared" ref="T15:T23" si="0">H15&amp;" "&amp;M15</f>
        <v>Desarrollo del Pensamiento y Toma de Decisiones* CD301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61" t="s">
        <v>570</v>
      </c>
      <c r="I16" s="162"/>
      <c r="J16" s="162"/>
      <c r="K16" s="163"/>
      <c r="L16" s="164" t="str">
        <f t="array" ref="L16">INDEX(z_3_Materias!B2:B510, MATCH(H16, z_3_Materias!A2:A510, 0))</f>
        <v>24IRD016</v>
      </c>
      <c r="M16" s="165" t="s">
        <v>579</v>
      </c>
      <c r="N16" s="166">
        <f t="array" ref="N16">INDEX(z_3_Materias!D2:D510, MATCH(H16, z_3_Materias!A2:A510, 0))</f>
        <v>4</v>
      </c>
      <c r="O16" s="162"/>
      <c r="P16" s="162"/>
      <c r="Q16" s="163"/>
      <c r="R16" s="167"/>
      <c r="S16" s="160"/>
      <c r="T16" s="13" t="str">
        <f t="shared" si="0"/>
        <v>Desarrollo del Pensamiento y Toma de Decisiones_ IRD301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61" t="s">
        <v>570</v>
      </c>
      <c r="I17" s="162"/>
      <c r="J17" s="162"/>
      <c r="K17" s="163"/>
      <c r="L17" s="164" t="str">
        <f t="array" ref="L17">INDEX(z_3_Materias!B2:B510, MATCH(H17, z_3_Materias!A2:A510, 0))</f>
        <v>24IRD016</v>
      </c>
      <c r="M17" s="165" t="s">
        <v>580</v>
      </c>
      <c r="N17" s="166">
        <f t="array" ref="N17">INDEX(z_3_Materias!D2:D510, MATCH(H17, z_3_Materias!A2:A510, 0))</f>
        <v>4</v>
      </c>
      <c r="O17" s="162"/>
      <c r="P17" s="162"/>
      <c r="Q17" s="163"/>
      <c r="R17" s="167"/>
      <c r="S17" s="160"/>
      <c r="T17" s="13" t="str">
        <f t="shared" si="0"/>
        <v>Desarrollo del Pensamiento y Toma de Decisiones_ IRD302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555</v>
      </c>
      <c r="I18" s="162"/>
      <c r="J18" s="162"/>
      <c r="K18" s="163"/>
      <c r="L18" s="164" t="str">
        <f t="array" ref="L18">INDEX(z_3_Materias!B2:B510, MATCH(H18, z_3_Materias!A2:A510, 0))</f>
        <v>24CD016</v>
      </c>
      <c r="M18" s="165" t="s">
        <v>605</v>
      </c>
      <c r="N18" s="166">
        <f t="array" ref="N18">INDEX(z_3_Materias!D2:D510, MATCH(H18, z_3_Materias!A2:A510, 0))</f>
        <v>4</v>
      </c>
      <c r="O18" s="162"/>
      <c r="P18" s="162"/>
      <c r="Q18" s="163"/>
      <c r="R18" s="167"/>
      <c r="S18" s="160"/>
      <c r="T18" s="13" t="str">
        <f t="shared" si="0"/>
        <v>Desarrollo del Pensamiento y Toma de Decisiones** DDA302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555</v>
      </c>
      <c r="I19" s="162"/>
      <c r="J19" s="162"/>
      <c r="K19" s="163"/>
      <c r="L19" s="164" t="str">
        <f t="array" ref="L19">INDEX(z_3_Materias!B2:B510, MATCH(H19, z_3_Materias!A2:A510, 0))</f>
        <v>24CD016</v>
      </c>
      <c r="M19" s="165" t="s">
        <v>611</v>
      </c>
      <c r="N19" s="166">
        <f t="array" ref="N19">INDEX(z_3_Materias!D2:D510, MATCH(H19, z_3_Materias!A2:A510, 0))</f>
        <v>4</v>
      </c>
      <c r="O19" s="162"/>
      <c r="P19" s="162"/>
      <c r="Q19" s="163"/>
      <c r="R19" s="167"/>
      <c r="S19" s="160"/>
      <c r="T19" s="13" t="str">
        <f t="shared" si="0"/>
        <v>Desarrollo del Pensamiento y Toma de Decisiones** DDA305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555</v>
      </c>
      <c r="I20" s="162"/>
      <c r="J20" s="162"/>
      <c r="K20" s="163"/>
      <c r="L20" s="164" t="str">
        <f t="array" ref="L20">INDEX(z_3_Materias!B2:B510, MATCH(H20, z_3_Materias!A2:A510, 0))</f>
        <v>24CD016</v>
      </c>
      <c r="M20" s="165" t="s">
        <v>729</v>
      </c>
      <c r="N20" s="166">
        <f t="array" ref="N20">INDEX(z_3_Materias!D2:D510, MATCH(H20, z_3_Materias!A2:A510, 0))</f>
        <v>4</v>
      </c>
      <c r="O20" s="162"/>
      <c r="P20" s="162"/>
      <c r="Q20" s="163"/>
      <c r="R20" s="167"/>
      <c r="S20" s="160"/>
      <c r="T20" s="13" t="str">
        <f t="shared" si="0"/>
        <v>Desarrollo del Pensamiento y Toma de Decisiones** DDA309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 t="s">
        <v>584</v>
      </c>
      <c r="I27" s="127"/>
      <c r="J27" s="126" t="s">
        <v>585</v>
      </c>
      <c r="K27" s="127"/>
      <c r="L27" s="126" t="s">
        <v>584</v>
      </c>
      <c r="M27" s="127"/>
      <c r="N27" s="126" t="s">
        <v>585</v>
      </c>
      <c r="O27" s="127"/>
      <c r="P27" s="126"/>
      <c r="Q27" s="127"/>
      <c r="R27" s="126"/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 t="s">
        <v>584</v>
      </c>
      <c r="I28" s="127"/>
      <c r="J28" s="126" t="s">
        <v>585</v>
      </c>
      <c r="K28" s="127"/>
      <c r="L28" s="126" t="s">
        <v>584</v>
      </c>
      <c r="M28" s="127"/>
      <c r="N28" s="126" t="s">
        <v>585</v>
      </c>
      <c r="O28" s="127"/>
      <c r="P28" s="126"/>
      <c r="Q28" s="127"/>
      <c r="R28" s="126"/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 t="s">
        <v>586</v>
      </c>
      <c r="I29" s="127"/>
      <c r="J29" s="126" t="s">
        <v>586</v>
      </c>
      <c r="K29" s="127"/>
      <c r="L29" s="126" t="s">
        <v>586</v>
      </c>
      <c r="M29" s="127"/>
      <c r="N29" s="126" t="s">
        <v>586</v>
      </c>
      <c r="O29" s="127"/>
      <c r="P29" s="126"/>
      <c r="Q29" s="127"/>
      <c r="R29" s="126"/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6"/>
      <c r="Q30" s="127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/>
      <c r="I31" s="127"/>
      <c r="J31" s="126"/>
      <c r="K31" s="127"/>
      <c r="L31" s="126"/>
      <c r="M31" s="127"/>
      <c r="N31" s="126"/>
      <c r="O31" s="127"/>
      <c r="P31" s="126"/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/>
      <c r="I32" s="127"/>
      <c r="J32" s="126"/>
      <c r="K32" s="127"/>
      <c r="L32" s="126"/>
      <c r="M32" s="127"/>
      <c r="N32" s="126"/>
      <c r="O32" s="127"/>
      <c r="P32" s="126"/>
      <c r="Q32" s="127"/>
      <c r="R32" s="126"/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 t="s">
        <v>606</v>
      </c>
      <c r="I33" s="127"/>
      <c r="J33" s="126"/>
      <c r="K33" s="127"/>
      <c r="L33" s="126" t="s">
        <v>606</v>
      </c>
      <c r="M33" s="127"/>
      <c r="N33" s="126"/>
      <c r="O33" s="127"/>
      <c r="P33" s="126"/>
      <c r="Q33" s="127"/>
      <c r="R33" s="126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 t="s">
        <v>606</v>
      </c>
      <c r="I34" s="127"/>
      <c r="J34" s="126"/>
      <c r="K34" s="127"/>
      <c r="L34" s="126" t="s">
        <v>606</v>
      </c>
      <c r="M34" s="127"/>
      <c r="N34" s="126"/>
      <c r="O34" s="127"/>
      <c r="P34" s="126"/>
      <c r="Q34" s="127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/>
      <c r="I35" s="127"/>
      <c r="J35" s="126"/>
      <c r="K35" s="127"/>
      <c r="L35" s="126"/>
      <c r="M35" s="127"/>
      <c r="N35" s="126"/>
      <c r="O35" s="127"/>
      <c r="P35" s="126"/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/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 t="s">
        <v>730</v>
      </c>
      <c r="I37" s="127"/>
      <c r="J37" s="126"/>
      <c r="K37" s="127"/>
      <c r="L37" s="126" t="s">
        <v>730</v>
      </c>
      <c r="M37" s="127"/>
      <c r="N37" s="126"/>
      <c r="O37" s="127"/>
      <c r="P37" s="126"/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 t="s">
        <v>730</v>
      </c>
      <c r="I38" s="127"/>
      <c r="J38" s="126"/>
      <c r="K38" s="127"/>
      <c r="L38" s="126" t="s">
        <v>730</v>
      </c>
      <c r="M38" s="127"/>
      <c r="N38" s="126"/>
      <c r="O38" s="127"/>
      <c r="P38" s="126"/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 t="s">
        <v>612</v>
      </c>
      <c r="I39" s="127"/>
      <c r="J39" s="126"/>
      <c r="K39" s="127"/>
      <c r="L39" s="126" t="s">
        <v>612</v>
      </c>
      <c r="M39" s="127"/>
      <c r="N39" s="126"/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 t="s">
        <v>612</v>
      </c>
      <c r="I40" s="127"/>
      <c r="J40" s="126"/>
      <c r="K40" s="127"/>
      <c r="L40" s="126" t="s">
        <v>612</v>
      </c>
      <c r="M40" s="127"/>
      <c r="N40" s="126"/>
      <c r="O40" s="127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OLMOS OLALDE VICTOR HUGO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6" priority="1" operator="equal">
      <formula>0</formula>
    </cfRule>
  </conditionalFormatting>
  <conditionalFormatting sqref="N15:N23">
    <cfRule type="cellIs" dxfId="35" priority="2" operator="equal">
      <formula>0</formula>
    </cfRule>
  </conditionalFormatting>
  <dataValidations count="1">
    <dataValidation type="list" allowBlank="1" sqref="R27:R41 J27:J41 N27:N41 L27:L41 P27:P41 H27:H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z_2_Maestros!$B$2:$B$304</xm:f>
          </x14:formula1>
          <xm:sqref>B10</xm:sqref>
        </x14:dataValidation>
        <x14:dataValidation type="list" allowBlank="1" xr:uid="{00000000-0002-0000-11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96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79" t="s">
        <v>558</v>
      </c>
      <c r="I15" s="180"/>
      <c r="J15" s="180"/>
      <c r="K15" s="181"/>
      <c r="L15" s="156" t="str">
        <f t="array" ref="L15">INDEX(z_3_Materias!B2:B510, MATCH(H15, z_3_Materias!A2:A510, 0))</f>
        <v>24DAD019</v>
      </c>
      <c r="M15" s="157" t="s">
        <v>627</v>
      </c>
      <c r="N15" s="158">
        <f t="array" ref="N15">INDEX(z_3_Materias!D2:D510, MATCH(H15, z_3_Materias!A2:A510, 0))</f>
        <v>5</v>
      </c>
      <c r="O15" s="154"/>
      <c r="P15" s="154"/>
      <c r="Q15" s="155"/>
      <c r="R15" s="159">
        <f>SUM(N15:Q23)</f>
        <v>23</v>
      </c>
      <c r="S15" s="160"/>
      <c r="T15" s="13" t="str">
        <f t="shared" ref="T15:T23" si="0">H15&amp;" "&amp;M15</f>
        <v>Proceso de Diseño** DAD305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79" t="s">
        <v>558</v>
      </c>
      <c r="I16" s="180"/>
      <c r="J16" s="180"/>
      <c r="K16" s="181"/>
      <c r="L16" s="164" t="str">
        <f t="array" ref="L16">INDEX(z_3_Materias!B2:B510, MATCH(H16, z_3_Materias!A2:A510, 0))</f>
        <v>24DAD019</v>
      </c>
      <c r="M16" s="157" t="s">
        <v>624</v>
      </c>
      <c r="N16" s="166">
        <f t="array" ref="N16">INDEX(z_3_Materias!D2:D510, MATCH(H16, z_3_Materias!A2:A510, 0))</f>
        <v>5</v>
      </c>
      <c r="O16" s="162"/>
      <c r="P16" s="162"/>
      <c r="Q16" s="163"/>
      <c r="R16" s="167"/>
      <c r="S16" s="160"/>
      <c r="T16" s="13" t="str">
        <f t="shared" si="0"/>
        <v>Proceso de Diseño** DAD306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79" t="s">
        <v>558</v>
      </c>
      <c r="I17" s="180"/>
      <c r="J17" s="180"/>
      <c r="K17" s="181"/>
      <c r="L17" s="164" t="str">
        <f t="array" ref="L17">INDEX(z_3_Materias!B2:B510, MATCH(H17, z_3_Materias!A2:A510, 0))</f>
        <v>24DAD019</v>
      </c>
      <c r="M17" s="157" t="s">
        <v>630</v>
      </c>
      <c r="N17" s="166">
        <f t="array" ref="N17">INDEX(z_3_Materias!D2:D510, MATCH(H17, z_3_Materias!A2:A510, 0))</f>
        <v>5</v>
      </c>
      <c r="O17" s="162"/>
      <c r="P17" s="162"/>
      <c r="Q17" s="163"/>
      <c r="R17" s="167"/>
      <c r="S17" s="160"/>
      <c r="T17" s="13" t="str">
        <f t="shared" si="0"/>
        <v>Proceso de Diseño** DAD307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98</v>
      </c>
      <c r="I18" s="162"/>
      <c r="J18" s="162"/>
      <c r="K18" s="163"/>
      <c r="L18" s="164" t="str">
        <f t="array" ref="L18">INDEX(z_3_Materias!B2:B510, MATCH(H18, z_3_Materias!A2:A510, 0))</f>
        <v>20LDDPA002</v>
      </c>
      <c r="M18" s="165" t="s">
        <v>625</v>
      </c>
      <c r="N18" s="166">
        <f t="array" ref="N18">INDEX(z_3_Materias!D2:D510, MATCH(H18, z_3_Materias!A2:A510, 0))</f>
        <v>4</v>
      </c>
      <c r="O18" s="162"/>
      <c r="P18" s="162"/>
      <c r="Q18" s="163"/>
      <c r="R18" s="167"/>
      <c r="S18" s="160"/>
      <c r="T18" s="13" t="str">
        <f t="shared" si="0"/>
        <v>Semiótica y Hermenéutica LDDPA701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106</v>
      </c>
      <c r="I19" s="162"/>
      <c r="J19" s="162"/>
      <c r="K19" s="163"/>
      <c r="L19" s="164" t="str">
        <f t="array" ref="L19">INDEX(z_3_Materias!B2:B510, MATCH(H19, z_3_Materias!A2:A510, 0))</f>
        <v>20LDDPA014</v>
      </c>
      <c r="M19" s="165" t="s">
        <v>659</v>
      </c>
      <c r="N19" s="166">
        <f t="array" ref="N19">INDEX(z_3_Materias!D2:D510, MATCH(H19, z_3_Materias!A2:A510, 0))</f>
        <v>4</v>
      </c>
      <c r="O19" s="162"/>
      <c r="P19" s="162"/>
      <c r="Q19" s="163"/>
      <c r="R19" s="167"/>
      <c r="S19" s="160"/>
      <c r="T19" s="13" t="str">
        <f t="shared" si="0"/>
        <v>Diseño Publicitario y Medios Digitales LDDPA901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/>
      <c r="M27" s="127"/>
      <c r="N27" s="126"/>
      <c r="O27" s="127"/>
      <c r="P27" s="126"/>
      <c r="Q27" s="127"/>
      <c r="R27" s="126"/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/>
      <c r="I28" s="127"/>
      <c r="J28" s="126"/>
      <c r="K28" s="127"/>
      <c r="L28" s="126"/>
      <c r="M28" s="127"/>
      <c r="N28" s="126"/>
      <c r="O28" s="127"/>
      <c r="P28" s="126"/>
      <c r="Q28" s="127"/>
      <c r="R28" s="126"/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/>
      <c r="I29" s="127"/>
      <c r="J29" s="126"/>
      <c r="K29" s="127"/>
      <c r="L29" s="126"/>
      <c r="M29" s="127"/>
      <c r="N29" s="126"/>
      <c r="O29" s="127"/>
      <c r="P29" s="126"/>
      <c r="Q29" s="127"/>
      <c r="R29" s="126"/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8"/>
      <c r="Q30" s="127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/>
      <c r="I31" s="127"/>
      <c r="J31" s="126"/>
      <c r="K31" s="127"/>
      <c r="L31" s="126"/>
      <c r="M31" s="127"/>
      <c r="N31" s="126"/>
      <c r="O31" s="127"/>
      <c r="P31" s="126"/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/>
      <c r="I32" s="127"/>
      <c r="J32" s="126"/>
      <c r="K32" s="127"/>
      <c r="L32" s="126"/>
      <c r="M32" s="127"/>
      <c r="N32" s="126"/>
      <c r="O32" s="127"/>
      <c r="P32" s="126"/>
      <c r="Q32" s="127"/>
      <c r="R32" s="126"/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 t="s">
        <v>665</v>
      </c>
      <c r="I33" s="127"/>
      <c r="J33" s="126" t="s">
        <v>666</v>
      </c>
      <c r="K33" s="127"/>
      <c r="L33" s="126" t="s">
        <v>666</v>
      </c>
      <c r="M33" s="127"/>
      <c r="N33" s="126"/>
      <c r="O33" s="127"/>
      <c r="P33" s="126"/>
      <c r="Q33" s="127"/>
      <c r="R33" s="126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 t="s">
        <v>665</v>
      </c>
      <c r="I34" s="127"/>
      <c r="J34" s="126" t="s">
        <v>665</v>
      </c>
      <c r="K34" s="127"/>
      <c r="L34" s="126" t="s">
        <v>666</v>
      </c>
      <c r="M34" s="127"/>
      <c r="N34" s="126"/>
      <c r="O34" s="127"/>
      <c r="P34" s="126"/>
      <c r="Q34" s="127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 t="s">
        <v>665</v>
      </c>
      <c r="I35" s="127"/>
      <c r="J35" s="126" t="s">
        <v>665</v>
      </c>
      <c r="K35" s="127"/>
      <c r="L35" s="126" t="s">
        <v>666</v>
      </c>
      <c r="M35" s="127"/>
      <c r="N35" s="126"/>
      <c r="O35" s="127"/>
      <c r="P35" s="126"/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/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 t="s">
        <v>669</v>
      </c>
      <c r="I37" s="127"/>
      <c r="J37" s="126" t="s">
        <v>667</v>
      </c>
      <c r="K37" s="127"/>
      <c r="L37" s="126" t="s">
        <v>667</v>
      </c>
      <c r="M37" s="127"/>
      <c r="N37" s="126" t="s">
        <v>668</v>
      </c>
      <c r="O37" s="127"/>
      <c r="P37" s="126"/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 t="s">
        <v>669</v>
      </c>
      <c r="I38" s="127"/>
      <c r="J38" s="126" t="s">
        <v>667</v>
      </c>
      <c r="K38" s="127"/>
      <c r="L38" s="126" t="s">
        <v>667</v>
      </c>
      <c r="M38" s="127"/>
      <c r="N38" s="126" t="s">
        <v>668</v>
      </c>
      <c r="O38" s="127"/>
      <c r="P38" s="126"/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 t="s">
        <v>668</v>
      </c>
      <c r="I39" s="127"/>
      <c r="J39" s="126" t="s">
        <v>669</v>
      </c>
      <c r="K39" s="127"/>
      <c r="L39" s="126" t="s">
        <v>667</v>
      </c>
      <c r="M39" s="127"/>
      <c r="N39" s="126" t="s">
        <v>668</v>
      </c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 t="s">
        <v>668</v>
      </c>
      <c r="I40" s="127"/>
      <c r="J40" s="126" t="s">
        <v>669</v>
      </c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ORDOÑEZ MORALES LUIS MARTIN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z_2_Maestros!$B$2:$B$304</xm:f>
          </x14:formula1>
          <xm:sqref>B10</xm:sqref>
        </x14:dataValidation>
        <x14:dataValidation type="list" allowBlank="1" xr:uid="{00000000-0002-0000-12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view="pageBreakPreview" topLeftCell="A29" zoomScale="50" zoomScaleNormal="3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100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79" t="s">
        <v>495</v>
      </c>
      <c r="I15" s="180"/>
      <c r="J15" s="180"/>
      <c r="K15" s="181"/>
      <c r="L15" s="205" t="str">
        <f t="array" ref="L15">INDEX(z_3_Materias!B2:B510, MATCH(H15, z_3_Materias!A2:A510, 0))</f>
        <v>20IRIC017</v>
      </c>
      <c r="M15" s="206" t="s">
        <v>590</v>
      </c>
      <c r="N15" s="158">
        <f t="array" ref="N15">INDEX(z_3_Materias!D2:D510, MATCH(H15, z_3_Materias!A2:A510, 0))</f>
        <v>3</v>
      </c>
      <c r="O15" s="154"/>
      <c r="P15" s="154"/>
      <c r="Q15" s="155"/>
      <c r="R15" s="159">
        <f>SUM(N15:Q23)</f>
        <v>6</v>
      </c>
      <c r="S15" s="160"/>
      <c r="T15" s="13" t="str">
        <f t="shared" ref="T15:T23" si="0">H15&amp;" "&amp;M15</f>
        <v>Optativa: Inteligencia de Negocios IRICE901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79" t="s">
        <v>495</v>
      </c>
      <c r="I16" s="180"/>
      <c r="J16" s="180"/>
      <c r="K16" s="181"/>
      <c r="L16" s="207" t="str">
        <f t="array" ref="L16">INDEX(z_3_Materias!B2:B510, MATCH(H16, z_3_Materias!A2:A510, 0))</f>
        <v>20IRIC017</v>
      </c>
      <c r="M16" s="206" t="s">
        <v>591</v>
      </c>
      <c r="N16" s="166">
        <f t="array" ref="N16">INDEX(z_3_Materias!D2:D510, MATCH(H16, z_3_Materias!A2:A510, 0))</f>
        <v>3</v>
      </c>
      <c r="O16" s="162"/>
      <c r="P16" s="162"/>
      <c r="Q16" s="163"/>
      <c r="R16" s="167"/>
      <c r="S16" s="160"/>
      <c r="T16" s="13" t="str">
        <f t="shared" si="0"/>
        <v>Optativa: Inteligencia de Negocios IRICE902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61" t="s">
        <v>17</v>
      </c>
      <c r="I17" s="162"/>
      <c r="J17" s="162"/>
      <c r="K17" s="163"/>
      <c r="L17" s="164">
        <f t="array" ref="L17">INDEX(z_3_Materias!B2:B510, MATCH(H17, z_3_Materias!A2:A510, 0))</f>
        <v>0</v>
      </c>
      <c r="M17" s="165"/>
      <c r="N17" s="166">
        <f t="array" ref="N17">INDEX(z_3_Materias!D2:D510, MATCH(H17, z_3_Materias!A2:A510, 0))</f>
        <v>0</v>
      </c>
      <c r="O17" s="162"/>
      <c r="P17" s="162"/>
      <c r="Q17" s="163"/>
      <c r="R17" s="167"/>
      <c r="S17" s="160"/>
      <c r="T17" s="13" t="str">
        <f t="shared" si="0"/>
        <v xml:space="preserve">  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17</v>
      </c>
      <c r="I18" s="162"/>
      <c r="J18" s="162"/>
      <c r="K18" s="163"/>
      <c r="L18" s="164">
        <f t="array" ref="L18">INDEX(z_3_Materias!B2:B510, MATCH(H18, z_3_Materias!A2:A510, 0))</f>
        <v>0</v>
      </c>
      <c r="M18" s="165"/>
      <c r="N18" s="166">
        <f t="array" ref="N18">INDEX(z_3_Materias!D2:D510, MATCH(H18, z_3_Materias!A2:A510, 0))</f>
        <v>0</v>
      </c>
      <c r="O18" s="162"/>
      <c r="P18" s="162"/>
      <c r="Q18" s="163"/>
      <c r="R18" s="167"/>
      <c r="S18" s="160"/>
      <c r="T18" s="13" t="str">
        <f t="shared" si="0"/>
        <v xml:space="preserve">  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17</v>
      </c>
      <c r="I19" s="162"/>
      <c r="J19" s="162"/>
      <c r="K19" s="163"/>
      <c r="L19" s="164">
        <f t="array" ref="L19">INDEX(z_3_Materias!B2:B510, MATCH(H19, z_3_Materias!A2:A510, 0))</f>
        <v>0</v>
      </c>
      <c r="M19" s="165"/>
      <c r="N19" s="166">
        <f t="array" ref="N19">INDEX(z_3_Materias!D2:D510, MATCH(H19, z_3_Materias!A2:A510, 0))</f>
        <v>0</v>
      </c>
      <c r="O19" s="162"/>
      <c r="P19" s="162"/>
      <c r="Q19" s="163"/>
      <c r="R19" s="167"/>
      <c r="S19" s="160"/>
      <c r="T19" s="13" t="str">
        <f t="shared" si="0"/>
        <v xml:space="preserve">  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105"/>
      <c r="M25" s="6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 t="e" cm="1" vm="1">
        <f t="array" aca="1" ref="H27" ca="1">+Q27:HH40</f>
        <v>#VALUE!</v>
      </c>
      <c r="I27" s="127"/>
      <c r="J27" s="126" t="s">
        <v>715</v>
      </c>
      <c r="K27" s="127"/>
      <c r="L27" s="126"/>
      <c r="M27" s="127"/>
      <c r="N27" s="126"/>
      <c r="O27" s="127"/>
      <c r="P27" s="126"/>
      <c r="Q27" s="127"/>
      <c r="R27" s="126"/>
      <c r="S27" s="130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/>
      <c r="I28" s="127"/>
      <c r="J28" s="126" t="s">
        <v>715</v>
      </c>
      <c r="K28" s="127"/>
      <c r="L28" s="126"/>
      <c r="M28" s="127"/>
      <c r="N28" s="126"/>
      <c r="O28" s="127"/>
      <c r="P28" s="126"/>
      <c r="Q28" s="127"/>
      <c r="R28" s="126"/>
      <c r="S28" s="130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/>
      <c r="I29" s="127"/>
      <c r="J29" s="126" t="s">
        <v>715</v>
      </c>
      <c r="K29" s="127"/>
      <c r="L29" s="126"/>
      <c r="M29" s="127"/>
      <c r="N29" s="126"/>
      <c r="O29" s="127"/>
      <c r="P29" s="126"/>
      <c r="Q29" s="127"/>
      <c r="R29" s="126" t="s">
        <v>750</v>
      </c>
      <c r="S29" s="130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8" t="s">
        <v>715</v>
      </c>
      <c r="Q30" s="127"/>
      <c r="R30" s="126" t="s">
        <v>750</v>
      </c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/>
      <c r="I31" s="127"/>
      <c r="J31" s="126"/>
      <c r="K31" s="127"/>
      <c r="L31" s="126"/>
      <c r="M31" s="127"/>
      <c r="N31" s="126"/>
      <c r="O31" s="127"/>
      <c r="P31" s="126" t="s">
        <v>715</v>
      </c>
      <c r="Q31" s="127"/>
      <c r="R31" s="126" t="s">
        <v>741</v>
      </c>
      <c r="S31" s="130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/>
      <c r="I32" s="127"/>
      <c r="J32" s="126"/>
      <c r="K32" s="127"/>
      <c r="L32" s="126"/>
      <c r="M32" s="127"/>
      <c r="N32" s="126"/>
      <c r="O32" s="127"/>
      <c r="P32" s="126"/>
      <c r="Q32" s="127"/>
      <c r="R32" s="126" t="s">
        <v>741</v>
      </c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 t="s">
        <v>715</v>
      </c>
      <c r="I33" s="127"/>
      <c r="J33" s="126"/>
      <c r="K33" s="127"/>
      <c r="L33" s="126" t="s">
        <v>715</v>
      </c>
      <c r="M33" s="127"/>
      <c r="N33" s="126"/>
      <c r="O33" s="127"/>
      <c r="P33" s="126"/>
      <c r="Q33" s="127"/>
      <c r="R33" s="126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 t="s">
        <v>715</v>
      </c>
      <c r="I34" s="127"/>
      <c r="J34" s="126"/>
      <c r="K34" s="127"/>
      <c r="L34" s="126" t="s">
        <v>715</v>
      </c>
      <c r="M34" s="127"/>
      <c r="N34" s="126" t="s">
        <v>715</v>
      </c>
      <c r="O34" s="127"/>
      <c r="P34" s="126"/>
      <c r="Q34" s="127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/>
      <c r="I35" s="127"/>
      <c r="J35" s="126" t="s">
        <v>742</v>
      </c>
      <c r="K35" s="127"/>
      <c r="L35" s="126"/>
      <c r="M35" s="127"/>
      <c r="N35" s="126" t="s">
        <v>750</v>
      </c>
      <c r="O35" s="127"/>
      <c r="P35" s="126"/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 t="s">
        <v>715</v>
      </c>
      <c r="I36" s="127"/>
      <c r="J36" s="126" t="s">
        <v>715</v>
      </c>
      <c r="K36" s="127"/>
      <c r="L36" s="126" t="s">
        <v>715</v>
      </c>
      <c r="M36" s="127"/>
      <c r="N36" s="126"/>
      <c r="O36" s="127"/>
      <c r="P36" s="126"/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 t="s">
        <v>715</v>
      </c>
      <c r="I37" s="127"/>
      <c r="J37" s="126" t="s">
        <v>715</v>
      </c>
      <c r="K37" s="127"/>
      <c r="L37" s="126" t="s">
        <v>715</v>
      </c>
      <c r="M37" s="127"/>
      <c r="N37" s="126" t="s">
        <v>715</v>
      </c>
      <c r="O37" s="127"/>
      <c r="P37" s="126"/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 t="s">
        <v>715</v>
      </c>
      <c r="I38" s="127"/>
      <c r="J38" s="126" t="s">
        <v>715</v>
      </c>
      <c r="K38" s="127"/>
      <c r="L38" s="126" t="s">
        <v>715</v>
      </c>
      <c r="M38" s="127"/>
      <c r="N38" s="126" t="s">
        <v>715</v>
      </c>
      <c r="O38" s="127"/>
      <c r="P38" s="126"/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 t="s">
        <v>715</v>
      </c>
      <c r="I39" s="127"/>
      <c r="J39" s="126" t="s">
        <v>715</v>
      </c>
      <c r="K39" s="127"/>
      <c r="L39" s="126" t="s">
        <v>715</v>
      </c>
      <c r="M39" s="127"/>
      <c r="N39" s="126" t="s">
        <v>715</v>
      </c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/>
      <c r="I40" s="127"/>
      <c r="J40" s="126" t="s">
        <v>715</v>
      </c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PEREZ SANCHEZ RAFAEL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49" spans="3:9" ht="14.25" customHeight="1" x14ac:dyDescent="0.3">
      <c r="C49" s="85" t="s">
        <v>104</v>
      </c>
      <c r="D49" s="63"/>
      <c r="E49" s="63"/>
      <c r="F49" s="63"/>
      <c r="G49" s="63"/>
      <c r="H49" s="63"/>
      <c r="I49" s="63"/>
    </row>
    <row r="50" spans="3:9" ht="14.25" customHeight="1" x14ac:dyDescent="0.3">
      <c r="C50" s="99" t="s">
        <v>42</v>
      </c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H27:H41 J27:J41 P27:P41 R27:R41 N27:N41 L27:L41" xr:uid="{00000000-0002-0000-1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300-000001000000}">
          <x14:formula1>
            <xm:f>z_2_Maestros!$B$2:$B$304</xm:f>
          </x14:formula1>
          <xm:sqref>B10</xm:sqref>
        </x14:dataValidation>
        <x14:dataValidation type="list" allowBlank="1" xr:uid="{00000000-0002-0000-13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A29" zoomScale="50" zoomScaleNormal="50" zoomScaleSheetLayoutView="50" workbookViewId="0">
      <selection activeCell="H23" sqref="H23:K23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105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thickBot="1" x14ac:dyDescent="0.35">
      <c r="B14" s="79" t="s">
        <v>8</v>
      </c>
      <c r="C14" s="56"/>
      <c r="D14" s="108" t="s">
        <v>9</v>
      </c>
      <c r="E14" s="106"/>
      <c r="F14" s="106"/>
      <c r="G14" s="106"/>
      <c r="H14" s="189" t="s">
        <v>10</v>
      </c>
      <c r="I14" s="190"/>
      <c r="J14" s="190"/>
      <c r="K14" s="191"/>
      <c r="L14" s="192" t="s">
        <v>11</v>
      </c>
      <c r="M14" s="192" t="s">
        <v>12</v>
      </c>
      <c r="N14" s="193" t="s">
        <v>13</v>
      </c>
      <c r="O14" s="190"/>
      <c r="P14" s="190"/>
      <c r="Q14" s="191"/>
      <c r="R14" s="194" t="s">
        <v>14</v>
      </c>
      <c r="S14" s="195"/>
    </row>
    <row r="15" spans="2:20" ht="21" customHeight="1" x14ac:dyDescent="0.3">
      <c r="B15" s="76"/>
      <c r="C15" s="107"/>
      <c r="D15" s="109"/>
      <c r="E15" s="52"/>
      <c r="F15" s="52"/>
      <c r="G15" s="107"/>
      <c r="H15" s="196" t="s">
        <v>17</v>
      </c>
      <c r="I15" s="197"/>
      <c r="J15" s="197"/>
      <c r="K15" s="198"/>
      <c r="L15" s="199">
        <f t="array" ref="L15">INDEX(z_3_Materias!B2:B510, MATCH(H15, z_3_Materias!A2:A510, 0))</f>
        <v>0</v>
      </c>
      <c r="M15" s="200"/>
      <c r="N15" s="201">
        <f t="array" ref="N15">INDEX(z_3_Materias!D2:D510, MATCH(H15, z_3_Materias!A2:A510, 0))</f>
        <v>0</v>
      </c>
      <c r="O15" s="197"/>
      <c r="P15" s="197"/>
      <c r="Q15" s="198"/>
      <c r="R15" s="202">
        <f>SUM(N15:Q25)</f>
        <v>26</v>
      </c>
      <c r="S15" s="203"/>
      <c r="T15" s="13" t="str">
        <f t="shared" ref="T15:T25" si="0">H15&amp;" "&amp;M15</f>
        <v xml:space="preserve">  </v>
      </c>
    </row>
    <row r="16" spans="2:20" ht="21" customHeight="1" x14ac:dyDescent="0.3">
      <c r="B16" s="76"/>
      <c r="C16" s="107"/>
      <c r="D16" s="109"/>
      <c r="E16" s="52"/>
      <c r="F16" s="52"/>
      <c r="G16" s="107"/>
      <c r="H16" s="196" t="s">
        <v>615</v>
      </c>
      <c r="I16" s="197"/>
      <c r="J16" s="197"/>
      <c r="K16" s="198"/>
      <c r="L16" s="199" t="str">
        <f t="array" ref="L16">INDEX(z_3_Materias!B2:B510, MATCH(H16, z_3_Materias!A2:A510, 0))</f>
        <v>24DAD021</v>
      </c>
      <c r="M16" s="200" t="s">
        <v>627</v>
      </c>
      <c r="N16" s="201">
        <f t="array" ref="N16">INDEX(z_3_Materias!D2:D510, MATCH(H16, z_3_Materias!A2:A510, 0))</f>
        <v>4</v>
      </c>
      <c r="O16" s="197"/>
      <c r="P16" s="197"/>
      <c r="Q16" s="198"/>
      <c r="R16" s="204"/>
      <c r="S16" s="203"/>
      <c r="T16" s="13" t="str">
        <f t="shared" si="0"/>
        <v>Proyecto Integrador I*_ DAD305</v>
      </c>
    </row>
    <row r="17" spans="2:20" ht="21" customHeight="1" x14ac:dyDescent="0.3">
      <c r="B17" s="76"/>
      <c r="C17" s="107"/>
      <c r="D17" s="109"/>
      <c r="E17" s="52"/>
      <c r="F17" s="52"/>
      <c r="G17" s="107"/>
      <c r="H17" s="196" t="s">
        <v>108</v>
      </c>
      <c r="I17" s="197"/>
      <c r="J17" s="197"/>
      <c r="K17" s="198"/>
      <c r="L17" s="199" t="str">
        <f t="array" ref="L17">INDEX(z_3_Materias!B2:B510, MATCH(H17, z_3_Materias!A2:A510, 0))</f>
        <v>20LDDPA003</v>
      </c>
      <c r="M17" s="200" t="s">
        <v>625</v>
      </c>
      <c r="N17" s="201">
        <f t="array" ref="N17">INDEX(z_3_Materias!D2:D510, MATCH(H17, z_3_Materias!A2:A510, 0))</f>
        <v>3</v>
      </c>
      <c r="O17" s="197"/>
      <c r="P17" s="197"/>
      <c r="Q17" s="198"/>
      <c r="R17" s="204"/>
      <c r="S17" s="203"/>
      <c r="T17" s="13" t="str">
        <f t="shared" si="0"/>
        <v>Mercadotecnia Digital LDDPA701</v>
      </c>
    </row>
    <row r="18" spans="2:20" ht="21" customHeight="1" x14ac:dyDescent="0.3">
      <c r="B18" s="76"/>
      <c r="C18" s="107"/>
      <c r="D18" s="109"/>
      <c r="E18" s="52"/>
      <c r="F18" s="52"/>
      <c r="G18" s="107"/>
      <c r="H18" s="196" t="s">
        <v>106</v>
      </c>
      <c r="I18" s="197"/>
      <c r="J18" s="197"/>
      <c r="K18" s="198"/>
      <c r="L18" s="199" t="str">
        <f t="array" ref="L18">INDEX(z_3_Materias!B2:B510, MATCH(H18, z_3_Materias!A2:A510, 0))</f>
        <v>20LDDPA014</v>
      </c>
      <c r="M18" s="200" t="s">
        <v>660</v>
      </c>
      <c r="N18" s="201">
        <f t="array" ref="N18">INDEX(z_3_Materias!D2:D510, MATCH(H18, z_3_Materias!A2:A510, 0))</f>
        <v>4</v>
      </c>
      <c r="O18" s="197"/>
      <c r="P18" s="197"/>
      <c r="Q18" s="198"/>
      <c r="R18" s="204"/>
      <c r="S18" s="203"/>
      <c r="T18" s="13" t="str">
        <f t="shared" si="0"/>
        <v>Diseño Publicitario y Medios Digitales LDDPA902</v>
      </c>
    </row>
    <row r="19" spans="2:20" ht="21" customHeight="1" x14ac:dyDescent="0.3">
      <c r="B19" s="76"/>
      <c r="C19" s="107"/>
      <c r="D19" s="109"/>
      <c r="E19" s="52"/>
      <c r="F19" s="52"/>
      <c r="G19" s="107"/>
      <c r="H19" s="196" t="s">
        <v>106</v>
      </c>
      <c r="I19" s="197"/>
      <c r="J19" s="197"/>
      <c r="K19" s="198"/>
      <c r="L19" s="199" t="str">
        <f t="array" ref="L19">INDEX(z_3_Materias!B2:B510, MATCH(H19, z_3_Materias!A2:A510, 0))</f>
        <v>20LDDPA014</v>
      </c>
      <c r="M19" s="200" t="s">
        <v>661</v>
      </c>
      <c r="N19" s="201">
        <f t="array" ref="N19">INDEX(z_3_Materias!D2:D510, MATCH(H19, z_3_Materias!A2:A510, 0))</f>
        <v>4</v>
      </c>
      <c r="O19" s="197"/>
      <c r="P19" s="197"/>
      <c r="Q19" s="198"/>
      <c r="R19" s="204"/>
      <c r="S19" s="203"/>
      <c r="T19" s="13" t="str">
        <f t="shared" si="0"/>
        <v>Diseño Publicitario y Medios Digitales LDDPA903</v>
      </c>
    </row>
    <row r="20" spans="2:20" ht="21" customHeight="1" x14ac:dyDescent="0.3">
      <c r="B20" s="76"/>
      <c r="C20" s="107"/>
      <c r="D20" s="109"/>
      <c r="E20" s="52"/>
      <c r="F20" s="52"/>
      <c r="G20" s="107"/>
      <c r="H20" s="196" t="s">
        <v>59</v>
      </c>
      <c r="I20" s="197"/>
      <c r="J20" s="197"/>
      <c r="K20" s="198"/>
      <c r="L20" s="199" t="str">
        <f t="array" ref="L20">INDEX(z_3_Materias!B2:B510, MATCH(H20, z_3_Materias!A2:A510, 0))</f>
        <v>20LDDPA019</v>
      </c>
      <c r="M20" s="200" t="s">
        <v>655</v>
      </c>
      <c r="N20" s="201">
        <f t="array" ref="N20">INDEX(z_3_Materias!D2:D510, MATCH(H20, z_3_Materias!A2:A510, 0))</f>
        <v>4</v>
      </c>
      <c r="O20" s="197"/>
      <c r="P20" s="197"/>
      <c r="Q20" s="198"/>
      <c r="R20" s="204"/>
      <c r="S20" s="203"/>
      <c r="T20" s="13" t="str">
        <f t="shared" si="0"/>
        <v>Gestión de Proyectos LDDPA1001</v>
      </c>
    </row>
    <row r="21" spans="2:20" ht="21" customHeight="1" x14ac:dyDescent="0.3">
      <c r="B21" s="76"/>
      <c r="C21" s="107"/>
      <c r="D21" s="109"/>
      <c r="E21" s="52"/>
      <c r="F21" s="52"/>
      <c r="G21" s="107"/>
      <c r="H21" s="196" t="s">
        <v>654</v>
      </c>
      <c r="I21" s="197"/>
      <c r="J21" s="197"/>
      <c r="K21" s="198"/>
      <c r="L21" s="199" t="str">
        <f t="array" ref="L21">INDEX(z_3_Materias!B2:B510, MATCH(H21, z_3_Materias!A2:A510, 0))</f>
        <v>20LDDPA022</v>
      </c>
      <c r="M21" s="200" t="s">
        <v>655</v>
      </c>
      <c r="N21" s="201">
        <f t="array" ref="N21">INDEX(z_3_Materias!D2:D510, MATCH(H21, z_3_Materias!A2:A510, 0))</f>
        <v>2</v>
      </c>
      <c r="O21" s="197"/>
      <c r="P21" s="197"/>
      <c r="Q21" s="198"/>
      <c r="R21" s="204"/>
      <c r="S21" s="203"/>
      <c r="T21" s="13" t="str">
        <f t="shared" si="0"/>
        <v>Integradora I_ LDDPA1001</v>
      </c>
    </row>
    <row r="22" spans="2:20" ht="21" customHeight="1" x14ac:dyDescent="0.3">
      <c r="B22" s="76"/>
      <c r="C22" s="107"/>
      <c r="D22" s="109"/>
      <c r="E22" s="52"/>
      <c r="F22" s="52"/>
      <c r="G22" s="107"/>
      <c r="H22" s="196" t="s">
        <v>760</v>
      </c>
      <c r="I22" s="197"/>
      <c r="J22" s="197"/>
      <c r="K22" s="198"/>
      <c r="L22" s="199">
        <f t="array" ref="L22">INDEX(z_3_Materias!B2:B510, MATCH(H22, z_3_Materias!A2:A510, 0))</f>
        <v>0</v>
      </c>
      <c r="M22" s="200"/>
      <c r="N22" s="201">
        <f t="array" ref="N22">INDEX(z_3_Materias!D2:D510, MATCH(H22, z_3_Materias!A2:A510, 0))</f>
        <v>5</v>
      </c>
      <c r="O22" s="197"/>
      <c r="P22" s="197"/>
      <c r="Q22" s="198"/>
      <c r="R22" s="204"/>
      <c r="S22" s="203"/>
      <c r="T22" s="13" t="str">
        <f t="shared" si="0"/>
        <v xml:space="preserve">Empleabilidad </v>
      </c>
    </row>
    <row r="23" spans="2:20" ht="21" customHeight="1" x14ac:dyDescent="0.3">
      <c r="B23" s="76"/>
      <c r="C23" s="107"/>
      <c r="D23" s="109"/>
      <c r="E23" s="52"/>
      <c r="F23" s="52"/>
      <c r="G23" s="107"/>
      <c r="H23" s="196" t="s">
        <v>17</v>
      </c>
      <c r="I23" s="197"/>
      <c r="J23" s="197"/>
      <c r="K23" s="198"/>
      <c r="L23" s="199">
        <f t="array" ref="L23">INDEX(z_3_Materias!B1:B509, MATCH(H23, z_3_Materias!A1:A509, 0))</f>
        <v>0</v>
      </c>
      <c r="M23" s="200"/>
      <c r="N23" s="201">
        <f t="array" ref="N23">INDEX(z_3_Materias!D1:D509, MATCH(H23, z_3_Materias!A1:A509, 0))</f>
        <v>0</v>
      </c>
      <c r="O23" s="197"/>
      <c r="P23" s="197"/>
      <c r="Q23" s="198"/>
      <c r="R23" s="204"/>
      <c r="S23" s="203"/>
      <c r="T23" s="13" t="str">
        <f t="shared" si="0"/>
        <v xml:space="preserve">  </v>
      </c>
    </row>
    <row r="24" spans="2:20" ht="21" customHeight="1" x14ac:dyDescent="0.3">
      <c r="B24" s="76"/>
      <c r="C24" s="107"/>
      <c r="D24" s="109"/>
      <c r="E24" s="52"/>
      <c r="F24" s="52"/>
      <c r="G24" s="107"/>
      <c r="H24" s="196" t="s">
        <v>17</v>
      </c>
      <c r="I24" s="197"/>
      <c r="J24" s="197"/>
      <c r="K24" s="198"/>
      <c r="L24" s="199">
        <f t="array" ref="L24">INDEX(z_3_Materias!B1:B509, MATCH(H24, z_3_Materias!A1:A509, 0))</f>
        <v>0</v>
      </c>
      <c r="M24" s="200"/>
      <c r="N24" s="201">
        <f t="array" ref="N24">INDEX(z_3_Materias!D1:D509, MATCH(H24, z_3_Materias!A1:A509, 0))</f>
        <v>0</v>
      </c>
      <c r="O24" s="197"/>
      <c r="P24" s="197"/>
      <c r="Q24" s="198"/>
      <c r="R24" s="204"/>
      <c r="S24" s="203"/>
      <c r="T24" s="13"/>
    </row>
    <row r="25" spans="2:20" ht="21" customHeight="1" thickBot="1" x14ac:dyDescent="0.35">
      <c r="B25" s="77"/>
      <c r="C25" s="61"/>
      <c r="D25" s="110"/>
      <c r="E25" s="111"/>
      <c r="F25" s="111"/>
      <c r="G25" s="111"/>
      <c r="H25" s="116" t="s">
        <v>17</v>
      </c>
      <c r="I25" s="114"/>
      <c r="J25" s="114"/>
      <c r="K25" s="115"/>
      <c r="L25" s="46">
        <f t="array" ref="L25">INDEX(z_3_Materias!B2:B510, MATCH(H25, z_3_Materias!A2:A510, 0))</f>
        <v>0</v>
      </c>
      <c r="M25" s="47"/>
      <c r="N25" s="113"/>
      <c r="O25" s="114"/>
      <c r="P25" s="114"/>
      <c r="Q25" s="115"/>
      <c r="R25" s="111"/>
      <c r="S25" s="112"/>
      <c r="T25" s="13" t="str">
        <f t="shared" si="0"/>
        <v xml:space="preserve">  </v>
      </c>
    </row>
    <row r="26" spans="2:20" ht="14.25" customHeight="1" x14ac:dyDescent="0.3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4">
      <c r="B27" s="94" t="s">
        <v>18</v>
      </c>
      <c r="C27" s="61"/>
      <c r="D27" s="61"/>
      <c r="E27" s="61"/>
      <c r="F27" s="61"/>
      <c r="G27" s="61"/>
      <c r="H27" s="136"/>
      <c r="I27" s="136"/>
      <c r="J27" s="136"/>
      <c r="K27" s="136"/>
      <c r="L27" s="137"/>
      <c r="M27" s="138"/>
      <c r="N27" s="136"/>
      <c r="O27" s="136"/>
      <c r="P27" s="136"/>
      <c r="Q27" s="136"/>
      <c r="R27" s="136"/>
      <c r="S27" s="136"/>
    </row>
    <row r="28" spans="2:20" ht="21.75" customHeight="1" x14ac:dyDescent="0.3">
      <c r="B28" s="90" t="s">
        <v>19</v>
      </c>
      <c r="C28" s="56"/>
      <c r="D28" s="56"/>
      <c r="E28" s="56"/>
      <c r="F28" s="56"/>
      <c r="G28" s="57"/>
      <c r="H28" s="139" t="s">
        <v>20</v>
      </c>
      <c r="I28" s="140"/>
      <c r="J28" s="141" t="s">
        <v>21</v>
      </c>
      <c r="K28" s="140"/>
      <c r="L28" s="142" t="s">
        <v>22</v>
      </c>
      <c r="M28" s="127"/>
      <c r="N28" s="141" t="s">
        <v>23</v>
      </c>
      <c r="O28" s="143"/>
      <c r="P28" s="141" t="s">
        <v>24</v>
      </c>
      <c r="Q28" s="140"/>
      <c r="R28" s="144" t="s">
        <v>25</v>
      </c>
      <c r="S28" s="127"/>
    </row>
    <row r="29" spans="2:20" ht="73.5" customHeight="1" thickBot="1" x14ac:dyDescent="0.35">
      <c r="B29" s="98" t="s">
        <v>26</v>
      </c>
      <c r="C29" s="72"/>
      <c r="D29" s="72"/>
      <c r="E29" s="72"/>
      <c r="F29" s="72"/>
      <c r="G29" s="73"/>
      <c r="H29" s="126"/>
      <c r="I29" s="127"/>
      <c r="J29" s="126"/>
      <c r="K29" s="127"/>
      <c r="L29" s="126"/>
      <c r="M29" s="127"/>
      <c r="N29" s="126"/>
      <c r="O29" s="127"/>
      <c r="P29" s="126"/>
      <c r="Q29" s="127"/>
      <c r="R29" s="126"/>
      <c r="S29" s="127"/>
    </row>
    <row r="30" spans="2:20" ht="73.5" customHeight="1" thickBot="1" x14ac:dyDescent="0.35">
      <c r="B30" s="98" t="s">
        <v>27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6"/>
      <c r="Q30" s="127"/>
      <c r="R30" s="126"/>
      <c r="S30" s="127"/>
    </row>
    <row r="31" spans="2:20" ht="73.5" customHeight="1" thickBot="1" x14ac:dyDescent="0.35">
      <c r="B31" s="98" t="s">
        <v>28</v>
      </c>
      <c r="C31" s="72"/>
      <c r="D31" s="72"/>
      <c r="E31" s="72"/>
      <c r="F31" s="72"/>
      <c r="G31" s="73"/>
      <c r="H31" s="126"/>
      <c r="I31" s="127"/>
      <c r="J31" s="126"/>
      <c r="K31" s="127"/>
      <c r="L31" s="126"/>
      <c r="M31" s="127"/>
      <c r="N31" s="126"/>
      <c r="O31" s="127"/>
      <c r="P31" s="126"/>
      <c r="Q31" s="127"/>
      <c r="R31" s="126"/>
      <c r="S31" s="127"/>
    </row>
    <row r="32" spans="2:20" ht="73.5" customHeight="1" x14ac:dyDescent="0.3">
      <c r="B32" s="98" t="s">
        <v>29</v>
      </c>
      <c r="C32" s="72"/>
      <c r="D32" s="72"/>
      <c r="E32" s="72"/>
      <c r="F32" s="72"/>
      <c r="G32" s="73"/>
      <c r="H32" s="126"/>
      <c r="I32" s="127"/>
      <c r="J32" s="126"/>
      <c r="K32" s="127"/>
      <c r="L32" s="126"/>
      <c r="M32" s="127"/>
      <c r="N32" s="126"/>
      <c r="O32" s="127"/>
      <c r="P32" s="128"/>
      <c r="Q32" s="127"/>
      <c r="R32" s="126"/>
      <c r="S32" s="127"/>
    </row>
    <row r="33" spans="2:19" ht="73.5" customHeight="1" x14ac:dyDescent="0.3">
      <c r="B33" s="98" t="s">
        <v>30</v>
      </c>
      <c r="C33" s="72"/>
      <c r="D33" s="72"/>
      <c r="E33" s="72"/>
      <c r="F33" s="72"/>
      <c r="G33" s="73"/>
      <c r="H33" s="126"/>
      <c r="I33" s="127"/>
      <c r="J33" s="126"/>
      <c r="K33" s="127"/>
      <c r="L33" s="126"/>
      <c r="M33" s="127"/>
      <c r="N33" s="126"/>
      <c r="O33" s="127"/>
      <c r="P33" s="126"/>
      <c r="Q33" s="127"/>
      <c r="R33" s="126"/>
      <c r="S33" s="127"/>
    </row>
    <row r="34" spans="2:19" ht="73.5" customHeight="1" thickBot="1" x14ac:dyDescent="0.35">
      <c r="B34" s="98" t="s">
        <v>31</v>
      </c>
      <c r="C34" s="72"/>
      <c r="D34" s="72"/>
      <c r="E34" s="72"/>
      <c r="F34" s="72"/>
      <c r="G34" s="73"/>
      <c r="H34" s="126"/>
      <c r="I34" s="127"/>
      <c r="J34" s="126"/>
      <c r="K34" s="127"/>
      <c r="L34" s="126"/>
      <c r="M34" s="127"/>
      <c r="N34" s="126"/>
      <c r="O34" s="127"/>
      <c r="P34" s="126"/>
      <c r="Q34" s="127"/>
      <c r="R34" s="126"/>
      <c r="S34" s="127"/>
    </row>
    <row r="35" spans="2:19" ht="73.5" customHeight="1" thickBot="1" x14ac:dyDescent="0.35">
      <c r="B35" s="98" t="s">
        <v>32</v>
      </c>
      <c r="C35" s="72"/>
      <c r="D35" s="72"/>
      <c r="E35" s="72"/>
      <c r="F35" s="72"/>
      <c r="G35" s="73"/>
      <c r="H35" s="126"/>
      <c r="I35" s="127"/>
      <c r="J35" s="126"/>
      <c r="K35" s="127"/>
      <c r="L35" s="126"/>
      <c r="M35" s="127"/>
      <c r="N35" s="126"/>
      <c r="O35" s="127"/>
      <c r="P35" s="126" t="s">
        <v>681</v>
      </c>
      <c r="Q35" s="127"/>
      <c r="R35" s="126"/>
      <c r="S35" s="127"/>
    </row>
    <row r="36" spans="2:19" ht="73.5" customHeight="1" thickBot="1" x14ac:dyDescent="0.35">
      <c r="B36" s="98" t="s">
        <v>33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 t="s">
        <v>681</v>
      </c>
      <c r="Q36" s="127"/>
      <c r="R36" s="126"/>
      <c r="S36" s="127"/>
    </row>
    <row r="37" spans="2:19" ht="73.5" customHeight="1" thickBot="1" x14ac:dyDescent="0.35">
      <c r="B37" s="98" t="s">
        <v>34</v>
      </c>
      <c r="C37" s="72"/>
      <c r="D37" s="72"/>
      <c r="E37" s="72"/>
      <c r="F37" s="72"/>
      <c r="G37" s="73"/>
      <c r="H37" s="126"/>
      <c r="I37" s="127"/>
      <c r="J37" s="126"/>
      <c r="K37" s="127"/>
      <c r="L37" s="126" t="s">
        <v>680</v>
      </c>
      <c r="M37" s="127"/>
      <c r="N37" s="126" t="s">
        <v>657</v>
      </c>
      <c r="O37" s="127"/>
      <c r="P37" s="126" t="s">
        <v>657</v>
      </c>
      <c r="Q37" s="127"/>
      <c r="R37" s="126"/>
      <c r="S37" s="127"/>
    </row>
    <row r="38" spans="2:19" ht="73.5" customHeight="1" thickBot="1" x14ac:dyDescent="0.35">
      <c r="B38" s="98" t="s">
        <v>35</v>
      </c>
      <c r="C38" s="72"/>
      <c r="D38" s="72"/>
      <c r="E38" s="72"/>
      <c r="F38" s="72"/>
      <c r="G38" s="73"/>
      <c r="H38" s="126"/>
      <c r="I38" s="127"/>
      <c r="J38" s="126"/>
      <c r="K38" s="127"/>
      <c r="L38" s="126"/>
      <c r="M38" s="127"/>
      <c r="N38" s="126"/>
      <c r="O38" s="127"/>
      <c r="P38" s="126" t="s">
        <v>679</v>
      </c>
      <c r="Q38" s="127"/>
      <c r="R38" s="126"/>
      <c r="S38" s="127"/>
    </row>
    <row r="39" spans="2:19" ht="73.5" customHeight="1" thickBot="1" x14ac:dyDescent="0.35">
      <c r="B39" s="98" t="s">
        <v>36</v>
      </c>
      <c r="C39" s="72"/>
      <c r="D39" s="72"/>
      <c r="E39" s="72"/>
      <c r="F39" s="72"/>
      <c r="G39" s="73"/>
      <c r="H39" s="126" t="s">
        <v>680</v>
      </c>
      <c r="I39" s="127"/>
      <c r="J39" s="126" t="s">
        <v>678</v>
      </c>
      <c r="K39" s="127"/>
      <c r="L39" s="126" t="s">
        <v>682</v>
      </c>
      <c r="M39" s="127"/>
      <c r="N39" s="126" t="s">
        <v>681</v>
      </c>
      <c r="O39" s="127"/>
      <c r="P39" s="126" t="s">
        <v>679</v>
      </c>
      <c r="Q39" s="127"/>
      <c r="R39" s="126"/>
      <c r="S39" s="127"/>
    </row>
    <row r="40" spans="2:19" ht="73.5" customHeight="1" thickBot="1" x14ac:dyDescent="0.35">
      <c r="B40" s="98" t="s">
        <v>37</v>
      </c>
      <c r="C40" s="72"/>
      <c r="D40" s="72"/>
      <c r="E40" s="72"/>
      <c r="F40" s="72"/>
      <c r="G40" s="73"/>
      <c r="H40" s="126" t="s">
        <v>680</v>
      </c>
      <c r="I40" s="127"/>
      <c r="J40" s="126" t="s">
        <v>678</v>
      </c>
      <c r="K40" s="127"/>
      <c r="L40" s="126" t="s">
        <v>682</v>
      </c>
      <c r="M40" s="127"/>
      <c r="N40" s="126" t="s">
        <v>681</v>
      </c>
      <c r="O40" s="127"/>
      <c r="P40" s="126" t="s">
        <v>680</v>
      </c>
      <c r="Q40" s="127"/>
      <c r="R40" s="126"/>
      <c r="S40" s="127"/>
    </row>
    <row r="41" spans="2:19" ht="73.5" customHeight="1" thickBot="1" x14ac:dyDescent="0.35">
      <c r="B41" s="98" t="s">
        <v>38</v>
      </c>
      <c r="C41" s="72"/>
      <c r="D41" s="72"/>
      <c r="E41" s="72"/>
      <c r="F41" s="72"/>
      <c r="G41" s="73"/>
      <c r="H41" s="126" t="s">
        <v>679</v>
      </c>
      <c r="I41" s="130"/>
      <c r="J41" s="126" t="s">
        <v>678</v>
      </c>
      <c r="K41" s="130"/>
      <c r="L41" s="126"/>
      <c r="M41" s="127"/>
      <c r="N41" s="126"/>
      <c r="O41" s="127"/>
      <c r="P41" s="126" t="s">
        <v>682</v>
      </c>
      <c r="Q41" s="127"/>
      <c r="R41" s="126"/>
      <c r="S41" s="127"/>
    </row>
    <row r="42" spans="2:19" ht="73.5" customHeight="1" thickBot="1" x14ac:dyDescent="0.35">
      <c r="B42" s="98" t="s">
        <v>39</v>
      </c>
      <c r="C42" s="72"/>
      <c r="D42" s="72"/>
      <c r="E42" s="72"/>
      <c r="F42" s="72"/>
      <c r="G42" s="73"/>
      <c r="H42" s="126" t="s">
        <v>679</v>
      </c>
      <c r="I42" s="130"/>
      <c r="J42" s="126"/>
      <c r="K42" s="130"/>
      <c r="L42" s="126"/>
      <c r="M42" s="127"/>
      <c r="N42" s="126"/>
      <c r="O42" s="127"/>
      <c r="P42" s="126" t="s">
        <v>682</v>
      </c>
      <c r="Q42" s="127"/>
      <c r="R42" s="71"/>
      <c r="S42" s="73"/>
    </row>
    <row r="43" spans="2:19" ht="73.5" customHeight="1" thickBot="1" x14ac:dyDescent="0.35">
      <c r="B43" s="98" t="s">
        <v>40</v>
      </c>
      <c r="C43" s="72"/>
      <c r="D43" s="72"/>
      <c r="E43" s="72"/>
      <c r="F43" s="72"/>
      <c r="G43" s="73"/>
      <c r="H43" s="126"/>
      <c r="I43" s="127"/>
      <c r="J43" s="126"/>
      <c r="K43" s="127"/>
      <c r="L43" s="126"/>
      <c r="M43" s="127"/>
      <c r="N43" s="126"/>
      <c r="O43" s="127"/>
      <c r="P43" s="126"/>
      <c r="Q43" s="127"/>
      <c r="R43" s="71"/>
      <c r="S43" s="73"/>
    </row>
    <row r="44" spans="2:19" ht="15" customHeight="1" x14ac:dyDescent="0.3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86"/>
      <c r="M44" s="52"/>
      <c r="N44" s="19"/>
      <c r="O44" s="19"/>
      <c r="P44" s="19"/>
      <c r="Q44" s="19"/>
      <c r="R44" s="19"/>
      <c r="S44" s="19"/>
    </row>
    <row r="45" spans="2:19" ht="7.5" customHeight="1" x14ac:dyDescent="0.3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5">
      <c r="C46" s="84"/>
      <c r="D46" s="52"/>
      <c r="E46" s="52"/>
      <c r="F46" s="52"/>
      <c r="G46" s="52"/>
      <c r="H46" s="52"/>
      <c r="I46" s="7"/>
      <c r="J46" s="7"/>
      <c r="K46" s="7"/>
      <c r="L46" s="7"/>
      <c r="M46" s="7"/>
      <c r="N46" s="84"/>
      <c r="O46" s="52"/>
      <c r="P46" s="52"/>
      <c r="Q46" s="52"/>
      <c r="R46" s="52"/>
      <c r="S46" s="23"/>
    </row>
    <row r="47" spans="2:19" ht="13.5" customHeight="1" x14ac:dyDescent="0.35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5">
      <c r="C48" s="85" t="s">
        <v>41</v>
      </c>
      <c r="D48" s="63"/>
      <c r="E48" s="63"/>
      <c r="F48" s="63"/>
      <c r="G48" s="63"/>
      <c r="H48" s="63"/>
      <c r="I48" s="63"/>
      <c r="J48" s="7"/>
      <c r="K48" s="7"/>
      <c r="L48" s="7"/>
      <c r="M48" s="7"/>
      <c r="N48" s="85" t="str">
        <f>B10</f>
        <v>RAMOS GAMA JOSELYN KAREN</v>
      </c>
      <c r="O48" s="63"/>
      <c r="P48" s="63"/>
      <c r="Q48" s="63"/>
      <c r="R48" s="63"/>
      <c r="S48" s="25"/>
    </row>
    <row r="49" spans="3:19" ht="14.25" customHeight="1" x14ac:dyDescent="0.35">
      <c r="C49" s="99" t="s">
        <v>42</v>
      </c>
      <c r="D49" s="52"/>
      <c r="E49" s="52"/>
      <c r="F49" s="52"/>
      <c r="G49" s="52"/>
      <c r="H49" s="52"/>
      <c r="I49" s="52"/>
      <c r="J49" s="7"/>
      <c r="K49" s="7"/>
      <c r="L49" s="7"/>
      <c r="M49" s="7"/>
      <c r="N49" s="100" t="s">
        <v>43</v>
      </c>
      <c r="O49" s="101"/>
      <c r="P49" s="101"/>
      <c r="Q49" s="101"/>
      <c r="R49" s="101"/>
      <c r="S49" s="26"/>
    </row>
    <row r="50" spans="3:19" ht="14.25" customHeight="1" x14ac:dyDescent="0.35">
      <c r="C50" s="84"/>
      <c r="D50" s="52"/>
      <c r="E50" s="52"/>
      <c r="F50" s="52"/>
      <c r="G50" s="52"/>
      <c r="H50" s="52"/>
      <c r="I50" s="7"/>
      <c r="J50" s="28"/>
      <c r="K50" s="28"/>
      <c r="L50" s="28"/>
      <c r="M50" s="28"/>
      <c r="N50" s="52"/>
      <c r="O50" s="52"/>
      <c r="P50" s="52"/>
      <c r="Q50" s="52"/>
      <c r="R50" s="52"/>
    </row>
    <row r="51" spans="3:19" ht="14.25" customHeight="1" x14ac:dyDescent="0.35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5">
      <c r="C52" s="85" t="s">
        <v>527</v>
      </c>
      <c r="D52" s="63"/>
      <c r="E52" s="63"/>
      <c r="F52" s="63"/>
      <c r="G52" s="63"/>
      <c r="H52" s="63"/>
      <c r="I52" s="63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5">
      <c r="C53" s="99" t="s">
        <v>526</v>
      </c>
      <c r="D53" s="52"/>
      <c r="E53" s="52"/>
      <c r="F53" s="52"/>
      <c r="G53" s="52"/>
      <c r="H53" s="52"/>
      <c r="I53" s="52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</mergeCells>
  <conditionalFormatting sqref="L15:L25 N15:N25">
    <cfRule type="cellIs" dxfId="30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z_2_Maestros!$B$2:$B$304</xm:f>
          </x14:formula1>
          <xm:sqref>B10</xm:sqref>
        </x14:dataValidation>
        <x14:dataValidation type="list" allowBlank="1" xr:uid="{00000000-0002-0000-1400-000002000000}">
          <x14:formula1>
            <xm:f>z_3_Materias!$A$2:$A$510</xm:f>
          </x14:formula1>
          <xm:sqref>H15:H25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topLeftCell="B27" zoomScale="50" zoomScaleNormal="50" zoomScaleSheetLayoutView="50" workbookViewId="0">
      <selection activeCell="N21" sqref="N21:Q2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2" width="17.44140625" customWidth="1"/>
    <col min="13" max="13" width="22.88671875" customWidth="1"/>
    <col min="14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109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thickBot="1" x14ac:dyDescent="0.35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217" t="s">
        <v>12</v>
      </c>
      <c r="N14" s="224" t="s">
        <v>13</v>
      </c>
      <c r="O14" s="225"/>
      <c r="P14" s="225"/>
      <c r="Q14" s="195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79" t="s">
        <v>71</v>
      </c>
      <c r="I15" s="180"/>
      <c r="J15" s="180"/>
      <c r="K15" s="181"/>
      <c r="L15" s="156" t="str">
        <f t="array" ref="L15">INDEX(z_3_Materias!B2:B510, MATCH(H15, z_3_Materias!A2:A510, 0))</f>
        <v>24DAD014</v>
      </c>
      <c r="M15" s="218" t="s">
        <v>594</v>
      </c>
      <c r="N15" s="201">
        <f t="array" ref="N15">INDEX(z_3_Materias!D2:D510, MATCH(H15, z_3_Materias!A2:A510, 0))</f>
        <v>3</v>
      </c>
      <c r="O15" s="197"/>
      <c r="P15" s="197"/>
      <c r="Q15" s="198"/>
      <c r="R15" s="221">
        <f>SUM(N15:Q23)</f>
        <v>12</v>
      </c>
      <c r="S15" s="160"/>
      <c r="T15" s="13" t="str">
        <f t="shared" ref="T15:T23" si="0">H15&amp;" "&amp;M15</f>
        <v>Mercadotecnia. DAD201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61" t="s">
        <v>615</v>
      </c>
      <c r="I16" s="162"/>
      <c r="J16" s="162"/>
      <c r="K16" s="163"/>
      <c r="L16" s="164" t="str">
        <f t="array" ref="L16">INDEX(z_3_Materias!B2:B510, MATCH(H16, z_3_Materias!A2:A510, 0))</f>
        <v>24DAD021</v>
      </c>
      <c r="M16" s="219" t="s">
        <v>646</v>
      </c>
      <c r="N16" s="201">
        <f t="array" ref="N16">INDEX(z_3_Materias!D2:D510, MATCH(H16, z_3_Materias!A2:A510, 0))</f>
        <v>4</v>
      </c>
      <c r="O16" s="197"/>
      <c r="P16" s="197"/>
      <c r="Q16" s="198"/>
      <c r="R16" s="222"/>
      <c r="S16" s="160"/>
      <c r="T16" s="13" t="str">
        <f t="shared" si="0"/>
        <v>Proyecto Integrador I*_ DAD308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61" t="s">
        <v>759</v>
      </c>
      <c r="I17" s="162"/>
      <c r="J17" s="162"/>
      <c r="K17" s="163"/>
      <c r="L17" s="164">
        <f t="array" ref="L17">INDEX(z_3_Materias!B2:B510, MATCH(H17, z_3_Materias!A2:A510, 0))</f>
        <v>0</v>
      </c>
      <c r="M17" s="219"/>
      <c r="N17" s="201">
        <f t="array" ref="N17">INDEX(z_3_Materias!D2:D510, MATCH(H17, z_3_Materias!A2:A510, 0))</f>
        <v>5</v>
      </c>
      <c r="O17" s="197"/>
      <c r="P17" s="197"/>
      <c r="Q17" s="198"/>
      <c r="R17" s="222"/>
      <c r="S17" s="160"/>
      <c r="T17" s="13" t="str">
        <f t="shared" si="0"/>
        <v xml:space="preserve">Emprendimiento 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17</v>
      </c>
      <c r="I18" s="162"/>
      <c r="J18" s="162"/>
      <c r="K18" s="163"/>
      <c r="L18" s="164"/>
      <c r="M18" s="219"/>
      <c r="N18" s="201">
        <f t="array" ref="N18">INDEX(z_3_Materias!D2:D510, MATCH(H18, z_3_Materias!A2:A510, 0))</f>
        <v>0</v>
      </c>
      <c r="O18" s="197"/>
      <c r="P18" s="197"/>
      <c r="Q18" s="198"/>
      <c r="R18" s="222"/>
      <c r="S18" s="160"/>
      <c r="T18" s="13" t="str">
        <f t="shared" si="0"/>
        <v xml:space="preserve">  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17</v>
      </c>
      <c r="I19" s="162"/>
      <c r="J19" s="162"/>
      <c r="K19" s="163"/>
      <c r="L19" s="164">
        <f t="array" ref="L19">INDEX(z_3_Materias!B2:B510, MATCH(H19, z_3_Materias!A2:A510, 0))</f>
        <v>0</v>
      </c>
      <c r="M19" s="219"/>
      <c r="N19" s="201">
        <f t="array" ref="N19">INDEX(z_3_Materias!D2:D510, MATCH(H19, z_3_Materias!A2:A510, 0))</f>
        <v>0</v>
      </c>
      <c r="O19" s="197"/>
      <c r="P19" s="197"/>
      <c r="Q19" s="198"/>
      <c r="R19" s="222"/>
      <c r="S19" s="160"/>
      <c r="T19" s="13" t="str">
        <f t="shared" si="0"/>
        <v xml:space="preserve">  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219"/>
      <c r="N20" s="201">
        <f t="array" ref="N20">INDEX(z_3_Materias!D2:D510, MATCH(H20, z_3_Materias!A2:A510, 0))</f>
        <v>0</v>
      </c>
      <c r="O20" s="197"/>
      <c r="P20" s="197"/>
      <c r="Q20" s="198"/>
      <c r="R20" s="222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219"/>
      <c r="N21" s="201">
        <f t="array" ref="N21">INDEX(z_3_Materias!D2:D510, MATCH(H21, z_3_Materias!A2:A510, 0))</f>
        <v>0</v>
      </c>
      <c r="O21" s="197"/>
      <c r="P21" s="197"/>
      <c r="Q21" s="198"/>
      <c r="R21" s="222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219"/>
      <c r="N22" s="201">
        <f t="array" ref="N22">INDEX(z_3_Materias!D2:D510, MATCH(H22, z_3_Materias!A2:A510, 0))</f>
        <v>0</v>
      </c>
      <c r="O22" s="197"/>
      <c r="P22" s="197"/>
      <c r="Q22" s="198"/>
      <c r="R22" s="222"/>
      <c r="S22" s="160"/>
      <c r="T22" s="13" t="str">
        <f t="shared" si="0"/>
        <v xml:space="preserve">  </v>
      </c>
    </row>
    <row r="23" spans="2:20" ht="21" customHeight="1" thickBot="1" x14ac:dyDescent="0.35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220"/>
      <c r="N23" s="226">
        <f t="array" ref="N23">INDEX(z_3_Materias!D1:D509, MATCH(H23, z_3_Materias!A1:A509, 0))</f>
        <v>0</v>
      </c>
      <c r="O23" s="227"/>
      <c r="P23" s="227"/>
      <c r="Q23" s="228"/>
      <c r="R23" s="223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thickBot="1" x14ac:dyDescent="0.45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/>
      <c r="M27" s="127"/>
      <c r="N27" s="126"/>
      <c r="O27" s="127"/>
      <c r="P27" s="126"/>
      <c r="Q27" s="127"/>
      <c r="R27" s="126"/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/>
      <c r="I28" s="127"/>
      <c r="J28" s="126"/>
      <c r="K28" s="127"/>
      <c r="L28" s="126"/>
      <c r="M28" s="127"/>
      <c r="N28" s="126"/>
      <c r="O28" s="127"/>
      <c r="P28" s="126"/>
      <c r="Q28" s="127"/>
      <c r="R28" s="126"/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/>
      <c r="I29" s="127"/>
      <c r="J29" s="126"/>
      <c r="K29" s="127"/>
      <c r="L29" s="126"/>
      <c r="M29" s="127"/>
      <c r="N29" s="126"/>
      <c r="O29" s="127"/>
      <c r="P29" s="133" t="s">
        <v>597</v>
      </c>
      <c r="Q29" s="127"/>
      <c r="R29" s="126"/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6"/>
      <c r="Q30" s="127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33"/>
      <c r="I31" s="127"/>
      <c r="J31" s="133"/>
      <c r="K31" s="127"/>
      <c r="L31" s="126"/>
      <c r="M31" s="127"/>
      <c r="N31" s="126"/>
      <c r="O31" s="127"/>
      <c r="P31" s="133"/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33"/>
      <c r="I32" s="127"/>
      <c r="J32" s="133"/>
      <c r="K32" s="127"/>
      <c r="L32" s="133" t="s">
        <v>735</v>
      </c>
      <c r="M32" s="127"/>
      <c r="N32" s="126"/>
      <c r="O32" s="127"/>
      <c r="P32" s="133"/>
      <c r="Q32" s="127"/>
      <c r="R32" s="126"/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33"/>
      <c r="I33" s="127"/>
      <c r="J33" s="133"/>
      <c r="K33" s="127"/>
      <c r="L33" s="133" t="s">
        <v>597</v>
      </c>
      <c r="M33" s="127"/>
      <c r="N33" s="126"/>
      <c r="O33" s="127"/>
      <c r="P33" s="133" t="s">
        <v>735</v>
      </c>
      <c r="Q33" s="127"/>
      <c r="R33" s="126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33"/>
      <c r="I34" s="127"/>
      <c r="J34" s="133"/>
      <c r="K34" s="127"/>
      <c r="L34" s="133" t="s">
        <v>597</v>
      </c>
      <c r="M34" s="127"/>
      <c r="N34" s="126"/>
      <c r="O34" s="127"/>
      <c r="P34" s="133" t="s">
        <v>735</v>
      </c>
      <c r="Q34" s="127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/>
      <c r="I35" s="134"/>
      <c r="J35" s="133"/>
      <c r="K35" s="127"/>
      <c r="L35" s="126"/>
      <c r="M35" s="134"/>
      <c r="N35" s="126"/>
      <c r="O35" s="127"/>
      <c r="P35" s="133" t="s">
        <v>735</v>
      </c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9"/>
      <c r="I36" s="134"/>
      <c r="J36" s="129"/>
      <c r="K36" s="134"/>
      <c r="L36" s="135"/>
      <c r="M36" s="127"/>
      <c r="N36" s="129"/>
      <c r="O36" s="127"/>
      <c r="P36" s="129"/>
      <c r="Q36" s="134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/>
      <c r="I37" s="127"/>
      <c r="J37" s="126"/>
      <c r="K37" s="127"/>
      <c r="L37" s="126"/>
      <c r="M37" s="130"/>
      <c r="N37" s="126"/>
      <c r="O37" s="127"/>
      <c r="P37" s="126"/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/>
      <c r="I38" s="127"/>
      <c r="J38" s="126"/>
      <c r="K38" s="130"/>
      <c r="L38" s="126"/>
      <c r="M38" s="130"/>
      <c r="N38" s="126"/>
      <c r="O38" s="127"/>
      <c r="P38" s="126"/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/>
      <c r="I39" s="127"/>
      <c r="J39" s="126"/>
      <c r="K39" s="130"/>
      <c r="L39" s="126"/>
      <c r="M39" s="130"/>
      <c r="N39" s="126"/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30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RODRIGUEZ RIVERA NAYELI BERENICE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49" spans="3:9" ht="14.25" customHeight="1" x14ac:dyDescent="0.3">
      <c r="C49" s="99"/>
      <c r="D49" s="52"/>
      <c r="E49" s="52"/>
      <c r="F49" s="52"/>
      <c r="G49" s="52"/>
      <c r="H49" s="52"/>
      <c r="I49" s="52"/>
    </row>
    <row r="50" spans="3:9" ht="14.25" customHeight="1" x14ac:dyDescent="0.3">
      <c r="C50" s="117" t="s">
        <v>525</v>
      </c>
      <c r="D50" s="118"/>
      <c r="E50" s="118"/>
      <c r="F50" s="118"/>
      <c r="G50" s="118"/>
      <c r="H50" s="118"/>
      <c r="I50" s="118"/>
    </row>
    <row r="51" spans="3:9" ht="14.25" customHeight="1" x14ac:dyDescent="0.3">
      <c r="C51" s="99" t="s">
        <v>526</v>
      </c>
      <c r="D51" s="52"/>
      <c r="E51" s="52"/>
      <c r="F51" s="52"/>
      <c r="G51" s="52"/>
      <c r="H51" s="52"/>
      <c r="I51" s="52"/>
    </row>
    <row r="52" spans="3:9" ht="15" customHeight="1" x14ac:dyDescent="0.3">
      <c r="C52" s="99"/>
      <c r="D52" s="52"/>
      <c r="E52" s="52"/>
      <c r="F52" s="52"/>
      <c r="G52" s="52"/>
      <c r="H52" s="52"/>
      <c r="I52" s="52"/>
    </row>
  </sheetData>
  <mergeCells count="165"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C50:I50"/>
    <mergeCell ref="C51:I51"/>
    <mergeCell ref="B41:G41"/>
    <mergeCell ref="C44:H44"/>
    <mergeCell ref="C46:I46"/>
    <mergeCell ref="C47:I47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9" priority="3" operator="equal">
      <formula>0</formula>
    </cfRule>
  </conditionalFormatting>
  <conditionalFormatting sqref="N15:N23">
    <cfRule type="cellIs" dxfId="1" priority="1" operator="equal">
      <formula>0</formula>
    </cfRule>
  </conditionalFormatting>
  <dataValidations disablePrompts="1" count="1">
    <dataValidation type="list" allowBlank="1" sqref="L27:L41 H27:H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ErrorMessage="1" xr:uid="{00000000-0002-0000-1500-000001000000}">
          <x14:formula1>
            <xm:f>z_2_Maestros!$B$2:$B$304</xm:f>
          </x14:formula1>
          <xm:sqref>B10</xm:sqref>
        </x14:dataValidation>
        <x14:dataValidation type="list" allowBlank="1" xr:uid="{00000000-0002-0000-15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A29" zoomScale="50" zoomScaleNormal="3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1:20" ht="20.25" customHeight="1" x14ac:dyDescent="0.4">
      <c r="A1" s="1"/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1:20" ht="20.25" customHeight="1" x14ac:dyDescent="0.4">
      <c r="A2" s="1"/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1:20" ht="20.25" customHeight="1" x14ac:dyDescent="0.4">
      <c r="A3" s="1"/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1:20" ht="20.25" customHeight="1" x14ac:dyDescent="0.3">
      <c r="A4" s="1"/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1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1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1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1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1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3">
      <c r="B10" s="69" t="s">
        <v>112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1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1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1:20" ht="21" customHeight="1" x14ac:dyDescent="0.3">
      <c r="B15" s="76"/>
      <c r="C15" s="59"/>
      <c r="D15" s="76"/>
      <c r="E15" s="52"/>
      <c r="F15" s="52"/>
      <c r="G15" s="82"/>
      <c r="H15" s="179" t="s">
        <v>541</v>
      </c>
      <c r="I15" s="180"/>
      <c r="J15" s="180"/>
      <c r="K15" s="181"/>
      <c r="L15" s="156" t="str">
        <f t="array" ref="L15">INDEX(z_3_Materias!B2:B510, MATCH(H15, z_3_Materias!A2:A510, 0))</f>
        <v>24CD018</v>
      </c>
      <c r="M15" s="157" t="s">
        <v>578</v>
      </c>
      <c r="N15" s="158">
        <f t="array" ref="N15">INDEX(z_3_Materias!D2:D510, MATCH(H15, z_3_Materias!A2:A510, 0))</f>
        <v>6</v>
      </c>
      <c r="O15" s="154"/>
      <c r="P15" s="154"/>
      <c r="Q15" s="155"/>
      <c r="R15" s="159">
        <f>SUM(N15:Q23)</f>
        <v>18</v>
      </c>
      <c r="S15" s="160"/>
      <c r="T15" s="13" t="str">
        <f t="shared" ref="T15:T23" si="0">H15&amp;" "&amp;M15</f>
        <v>Estructura de Datos* CD301</v>
      </c>
    </row>
    <row r="16" spans="1:20" ht="21" customHeight="1" x14ac:dyDescent="0.3">
      <c r="B16" s="76"/>
      <c r="C16" s="59"/>
      <c r="D16" s="76"/>
      <c r="E16" s="52"/>
      <c r="F16" s="52"/>
      <c r="G16" s="82"/>
      <c r="H16" s="161" t="s">
        <v>572</v>
      </c>
      <c r="I16" s="162"/>
      <c r="J16" s="162"/>
      <c r="K16" s="163"/>
      <c r="L16" s="164" t="str">
        <f t="array" ref="L16">INDEX(z_3_Materias!B2:B510, MATCH(H16, z_3_Materias!A2:A510, 0))</f>
        <v>24IRD018</v>
      </c>
      <c r="M16" s="165" t="s">
        <v>579</v>
      </c>
      <c r="N16" s="166">
        <f t="array" ref="N16">INDEX(z_3_Materias!D2:D510, MATCH(H16, z_3_Materias!A2:A510, 0))</f>
        <v>6</v>
      </c>
      <c r="O16" s="162"/>
      <c r="P16" s="162"/>
      <c r="Q16" s="163"/>
      <c r="R16" s="167"/>
      <c r="S16" s="160"/>
      <c r="T16" s="13" t="str">
        <f t="shared" si="0"/>
        <v>Tópicos de Calidad para el Diseño de Software_ IRD301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61" t="s">
        <v>572</v>
      </c>
      <c r="I17" s="162"/>
      <c r="J17" s="162"/>
      <c r="K17" s="163"/>
      <c r="L17" s="164" t="str">
        <f t="array" ref="L17">INDEX(z_3_Materias!B2:B510, MATCH(H17, z_3_Materias!A2:A510, 0))</f>
        <v>24IRD018</v>
      </c>
      <c r="M17" s="165" t="s">
        <v>580</v>
      </c>
      <c r="N17" s="166">
        <f t="array" ref="N17">INDEX(z_3_Materias!D2:D510, MATCH(H17, z_3_Materias!A2:A510, 0))</f>
        <v>6</v>
      </c>
      <c r="O17" s="162"/>
      <c r="P17" s="162"/>
      <c r="Q17" s="163"/>
      <c r="R17" s="167"/>
      <c r="S17" s="160"/>
      <c r="T17" s="13" t="str">
        <f t="shared" si="0"/>
        <v>Tópicos de Calidad para el Diseño de Software_ IRD302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17</v>
      </c>
      <c r="I18" s="162"/>
      <c r="J18" s="162"/>
      <c r="K18" s="163"/>
      <c r="L18" s="164">
        <f t="array" ref="L18">INDEX(z_3_Materias!B2:B510, MATCH(H18, z_3_Materias!A2:A510, 0))</f>
        <v>0</v>
      </c>
      <c r="M18" s="165"/>
      <c r="N18" s="166">
        <f t="array" ref="N18">INDEX(z_3_Materias!D2:D510, MATCH(H18, z_3_Materias!A2:A510, 0))</f>
        <v>0</v>
      </c>
      <c r="O18" s="162"/>
      <c r="P18" s="162"/>
      <c r="Q18" s="163"/>
      <c r="R18" s="167"/>
      <c r="S18" s="160"/>
      <c r="T18" s="13" t="str">
        <f t="shared" si="0"/>
        <v xml:space="preserve">  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17</v>
      </c>
      <c r="I19" s="162"/>
      <c r="J19" s="162"/>
      <c r="K19" s="163"/>
      <c r="L19" s="164">
        <f t="array" ref="L19">INDEX(z_3_Materias!B2:B510, MATCH(H19, z_3_Materias!A2:A510, 0))</f>
        <v>0</v>
      </c>
      <c r="M19" s="165"/>
      <c r="N19" s="166">
        <f t="array" ref="N19">INDEX(z_3_Materias!D2:D510, MATCH(H19, z_3_Materias!A2:A510, 0))</f>
        <v>0</v>
      </c>
      <c r="O19" s="162"/>
      <c r="P19" s="162"/>
      <c r="Q19" s="163"/>
      <c r="R19" s="167"/>
      <c r="S19" s="160"/>
      <c r="T19" s="13" t="str">
        <f t="shared" si="0"/>
        <v xml:space="preserve">  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/>
      <c r="M27" s="127"/>
      <c r="N27" s="126"/>
      <c r="O27" s="127"/>
      <c r="P27" s="126"/>
      <c r="Q27" s="127"/>
      <c r="R27" s="126"/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/>
      <c r="I28" s="127"/>
      <c r="J28" s="126"/>
      <c r="K28" s="127"/>
      <c r="L28" s="126"/>
      <c r="M28" s="127"/>
      <c r="N28" s="126"/>
      <c r="O28" s="127"/>
      <c r="P28" s="126"/>
      <c r="Q28" s="127"/>
      <c r="R28" s="126"/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/>
      <c r="I29" s="127"/>
      <c r="J29" s="126" t="s">
        <v>599</v>
      </c>
      <c r="K29" s="127"/>
      <c r="L29" s="126"/>
      <c r="M29" s="127"/>
      <c r="N29" s="126"/>
      <c r="O29" s="127"/>
      <c r="P29" s="126"/>
      <c r="Q29" s="127"/>
      <c r="R29" s="126"/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 t="s">
        <v>599</v>
      </c>
      <c r="K30" s="127"/>
      <c r="L30" s="126"/>
      <c r="M30" s="127"/>
      <c r="N30" s="126"/>
      <c r="O30" s="127"/>
      <c r="P30" s="132"/>
      <c r="Q30" s="127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 t="s">
        <v>600</v>
      </c>
      <c r="I31" s="127"/>
      <c r="J31" s="126" t="s">
        <v>600</v>
      </c>
      <c r="K31" s="127"/>
      <c r="L31" s="126"/>
      <c r="M31" s="127"/>
      <c r="N31" s="126"/>
      <c r="O31" s="127"/>
      <c r="P31" s="132"/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 t="s">
        <v>600</v>
      </c>
      <c r="I32" s="127"/>
      <c r="J32" s="126" t="s">
        <v>600</v>
      </c>
      <c r="K32" s="127"/>
      <c r="L32" s="126" t="s">
        <v>601</v>
      </c>
      <c r="M32" s="127"/>
      <c r="N32" s="126" t="s">
        <v>601</v>
      </c>
      <c r="O32" s="127"/>
      <c r="P32" s="126" t="s">
        <v>599</v>
      </c>
      <c r="Q32" s="127"/>
      <c r="R32" s="126"/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 t="s">
        <v>600</v>
      </c>
      <c r="I33" s="127"/>
      <c r="J33" s="126" t="s">
        <v>600</v>
      </c>
      <c r="K33" s="127"/>
      <c r="L33" s="126" t="s">
        <v>601</v>
      </c>
      <c r="M33" s="127"/>
      <c r="N33" s="126" t="s">
        <v>601</v>
      </c>
      <c r="O33" s="127"/>
      <c r="P33" s="126" t="s">
        <v>599</v>
      </c>
      <c r="Q33" s="127"/>
      <c r="R33" s="126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 t="s">
        <v>599</v>
      </c>
      <c r="I34" s="127"/>
      <c r="J34" s="126"/>
      <c r="K34" s="127"/>
      <c r="L34" s="126" t="s">
        <v>601</v>
      </c>
      <c r="M34" s="127"/>
      <c r="N34" s="126" t="s">
        <v>601</v>
      </c>
      <c r="O34" s="127"/>
      <c r="P34" s="126" t="s">
        <v>599</v>
      </c>
      <c r="Q34" s="127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/>
      <c r="I35" s="127"/>
      <c r="J35" s="126"/>
      <c r="K35" s="127"/>
      <c r="L35" s="126"/>
      <c r="M35" s="127"/>
      <c r="N35" s="126"/>
      <c r="O35" s="127"/>
      <c r="P35" s="126"/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/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/>
      <c r="I37" s="127"/>
      <c r="J37" s="126"/>
      <c r="K37" s="127"/>
      <c r="L37" s="126"/>
      <c r="M37" s="127"/>
      <c r="N37" s="126"/>
      <c r="O37" s="127"/>
      <c r="P37" s="126"/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/>
      <c r="I38" s="127"/>
      <c r="J38" s="126"/>
      <c r="K38" s="127"/>
      <c r="L38" s="126"/>
      <c r="M38" s="127"/>
      <c r="N38" s="126"/>
      <c r="O38" s="127"/>
      <c r="P38" s="126"/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/>
      <c r="I39" s="127"/>
      <c r="J39" s="126"/>
      <c r="K39" s="127"/>
      <c r="L39" s="126"/>
      <c r="M39" s="127"/>
      <c r="N39" s="126"/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RODRIGUEZ SANCHEZ LUIS FERNANDO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49" spans="2:19" ht="14.25" customHeight="1" x14ac:dyDescent="0.35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5">
      <c r="B50" s="27"/>
      <c r="C50" s="99"/>
      <c r="D50" s="52"/>
      <c r="E50" s="52"/>
      <c r="F50" s="52"/>
      <c r="G50" s="52"/>
      <c r="H50" s="52"/>
      <c r="I50" s="52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5">
      <c r="B51" s="27"/>
      <c r="C51" s="99"/>
      <c r="D51" s="52"/>
      <c r="E51" s="52"/>
      <c r="F51" s="52"/>
      <c r="G51" s="52"/>
      <c r="H51" s="52"/>
      <c r="I51" s="52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7" priority="1" operator="equal">
      <formula>0</formula>
    </cfRule>
  </conditionalFormatting>
  <conditionalFormatting sqref="N15:N23">
    <cfRule type="cellIs" dxfId="26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z_2_Maestros!$B$2:$B$304</xm:f>
          </x14:formula1>
          <xm:sqref>B10</xm:sqref>
        </x14:dataValidation>
        <x14:dataValidation type="list" allowBlank="1" xr:uid="{00000000-0002-0000-16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114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1" t="s">
        <v>11</v>
      </c>
      <c r="M14" s="151" t="s">
        <v>12</v>
      </c>
      <c r="N14" s="152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79" t="s">
        <v>559</v>
      </c>
      <c r="I15" s="180"/>
      <c r="J15" s="180"/>
      <c r="K15" s="181"/>
      <c r="L15" s="156" t="str">
        <f t="array" ref="L15">INDEX(z_3_Materias!B2:B510, MATCH(H15, z_3_Materias!A2:A510, 0))</f>
        <v>24DAD020</v>
      </c>
      <c r="M15" s="157" t="s">
        <v>605</v>
      </c>
      <c r="N15" s="158">
        <f t="array" ref="N15">INDEX(z_3_Materias!D2:D510, MATCH(H15, z_3_Materias!A2:A510, 0))</f>
        <v>5</v>
      </c>
      <c r="O15" s="154"/>
      <c r="P15" s="154"/>
      <c r="Q15" s="155"/>
      <c r="R15" s="159">
        <f>SUM(N15:Q23)</f>
        <v>39</v>
      </c>
      <c r="S15" s="160"/>
      <c r="T15" s="13" t="str">
        <f t="shared" ref="T15:T23" si="0">H15&amp;" "&amp;M15</f>
        <v>Guionismo y Storyboard** DDA302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79" t="s">
        <v>559</v>
      </c>
      <c r="I16" s="180"/>
      <c r="J16" s="180"/>
      <c r="K16" s="181"/>
      <c r="L16" s="164" t="str">
        <f t="array" ref="L16">INDEX(z_3_Materias!B2:B510, MATCH(H16, z_3_Materias!A2:A510, 0))</f>
        <v>24DAD020</v>
      </c>
      <c r="M16" s="157" t="s">
        <v>607</v>
      </c>
      <c r="N16" s="166">
        <f t="array" ref="N16">INDEX(z_3_Materias!D2:D510, MATCH(H16, z_3_Materias!A2:A510, 0))</f>
        <v>5</v>
      </c>
      <c r="O16" s="162"/>
      <c r="P16" s="162"/>
      <c r="Q16" s="163"/>
      <c r="R16" s="167"/>
      <c r="S16" s="160"/>
      <c r="T16" s="13" t="str">
        <f t="shared" si="0"/>
        <v>Guionismo y Storyboard** DDA303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79" t="s">
        <v>559</v>
      </c>
      <c r="I17" s="180"/>
      <c r="J17" s="180"/>
      <c r="K17" s="181"/>
      <c r="L17" s="164" t="str">
        <f t="array" ref="L17">INDEX(z_3_Materias!B2:B510, MATCH(H17, z_3_Materias!A2:A510, 0))</f>
        <v>24DAD020</v>
      </c>
      <c r="M17" s="157" t="s">
        <v>623</v>
      </c>
      <c r="N17" s="166">
        <f t="array" ref="N17">INDEX(z_3_Materias!D2:D510, MATCH(H17, z_3_Materias!A2:A510, 0))</f>
        <v>5</v>
      </c>
      <c r="O17" s="162"/>
      <c r="P17" s="162"/>
      <c r="Q17" s="163"/>
      <c r="R17" s="167"/>
      <c r="S17" s="160"/>
      <c r="T17" s="13" t="str">
        <f t="shared" si="0"/>
        <v>Guionismo y Storyboard** DDA304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79" t="s">
        <v>559</v>
      </c>
      <c r="I18" s="180"/>
      <c r="J18" s="180"/>
      <c r="K18" s="181"/>
      <c r="L18" s="164" t="str">
        <f t="array" ref="L18">INDEX(z_3_Materias!B2:B510, MATCH(H18, z_3_Materias!A2:A510, 0))</f>
        <v>24DAD020</v>
      </c>
      <c r="M18" s="157" t="s">
        <v>640</v>
      </c>
      <c r="N18" s="166">
        <f t="array" ref="N18">INDEX(z_3_Materias!D2:D510, MATCH(H18, z_3_Materias!A2:A510, 0))</f>
        <v>5</v>
      </c>
      <c r="O18" s="162"/>
      <c r="P18" s="162"/>
      <c r="Q18" s="163"/>
      <c r="R18" s="167"/>
      <c r="S18" s="160"/>
      <c r="T18" s="13" t="str">
        <f t="shared" si="0"/>
        <v>Guionismo y Storyboard** DDA307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79" t="s">
        <v>559</v>
      </c>
      <c r="I19" s="180"/>
      <c r="J19" s="180"/>
      <c r="K19" s="181"/>
      <c r="L19" s="164" t="str">
        <f t="array" ref="L19">INDEX(z_3_Materias!B2:B510, MATCH(H19, z_3_Materias!A2:A510, 0))</f>
        <v>24DAD020</v>
      </c>
      <c r="M19" s="157" t="s">
        <v>642</v>
      </c>
      <c r="N19" s="166">
        <f t="array" ref="N19">INDEX(z_3_Materias!D2:D510, MATCH(H19, z_3_Materias!A2:A510, 0))</f>
        <v>5</v>
      </c>
      <c r="O19" s="162"/>
      <c r="P19" s="162"/>
      <c r="Q19" s="163"/>
      <c r="R19" s="167"/>
      <c r="S19" s="160"/>
      <c r="T19" s="13" t="str">
        <f t="shared" si="0"/>
        <v>Guionismo y Storyboard** DDA308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58</v>
      </c>
      <c r="I20" s="162"/>
      <c r="J20" s="162"/>
      <c r="K20" s="163"/>
      <c r="L20" s="164" t="str">
        <f t="array" ref="L20">INDEX(z_3_Materias!B2:B510, MATCH(H20, z_3_Materias!A2:A510, 0))</f>
        <v>18DDA037</v>
      </c>
      <c r="M20" s="165" t="s">
        <v>638</v>
      </c>
      <c r="N20" s="166">
        <f t="array" ref="N20">INDEX(z_3_Materias!D2:D510, MATCH(H20, z_3_Materias!A2:A510, 0))</f>
        <v>2</v>
      </c>
      <c r="O20" s="162"/>
      <c r="P20" s="162"/>
      <c r="Q20" s="163"/>
      <c r="R20" s="167"/>
      <c r="S20" s="160"/>
      <c r="T20" s="13" t="str">
        <f t="shared" si="0"/>
        <v>Integradora II DDA501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45</v>
      </c>
      <c r="I21" s="162"/>
      <c r="J21" s="162"/>
      <c r="K21" s="163"/>
      <c r="L21" s="164" t="str">
        <f t="array" ref="L21">INDEX(z_3_Materias!B2:B510, MATCH(H21, z_3_Materias!A2:A510, 0))</f>
        <v>20LDDPA008</v>
      </c>
      <c r="M21" s="165" t="s">
        <v>602</v>
      </c>
      <c r="N21" s="166">
        <f t="array" ref="N21">INDEX(z_3_Materias!D2:D510, MATCH(H21, z_3_Materias!A2:A510, 0))</f>
        <v>6</v>
      </c>
      <c r="O21" s="162"/>
      <c r="P21" s="162"/>
      <c r="Q21" s="163"/>
      <c r="R21" s="167"/>
      <c r="S21" s="160"/>
      <c r="T21" s="13" t="str">
        <f t="shared" si="0"/>
        <v>Imagen Corporativa LDDPA801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45</v>
      </c>
      <c r="I22" s="162"/>
      <c r="J22" s="162"/>
      <c r="K22" s="163"/>
      <c r="L22" s="164" t="str">
        <f t="array" ref="L22">INDEX(z_3_Materias!B2:B510, MATCH(H22, z_3_Materias!A2:A510, 0))</f>
        <v>20LDDPA008</v>
      </c>
      <c r="M22" s="165" t="s">
        <v>603</v>
      </c>
      <c r="N22" s="166">
        <f t="array" ref="N22">INDEX(z_3_Materias!D2:D510, MATCH(H22, z_3_Materias!A2:A510, 0))</f>
        <v>6</v>
      </c>
      <c r="O22" s="162"/>
      <c r="P22" s="162"/>
      <c r="Q22" s="163"/>
      <c r="R22" s="167"/>
      <c r="S22" s="160"/>
      <c r="T22" s="13" t="str">
        <f t="shared" si="0"/>
        <v>Imagen Corporativa LDDPA802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73.5" customHeight="1" x14ac:dyDescent="0.3">
      <c r="B26" s="90" t="s">
        <v>19</v>
      </c>
      <c r="C26" s="56"/>
      <c r="D26" s="56"/>
      <c r="E26" s="56"/>
      <c r="F26" s="56"/>
      <c r="G26" s="57"/>
      <c r="H26" s="120" t="s">
        <v>20</v>
      </c>
      <c r="I26" s="57"/>
      <c r="J26" s="119" t="s">
        <v>21</v>
      </c>
      <c r="K26" s="57"/>
      <c r="L26" s="121" t="s">
        <v>22</v>
      </c>
      <c r="M26" s="73"/>
      <c r="N26" s="119" t="s">
        <v>23</v>
      </c>
      <c r="O26" s="56"/>
      <c r="P26" s="119" t="s">
        <v>24</v>
      </c>
      <c r="Q26" s="57"/>
      <c r="R26" s="7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/>
      <c r="M27" s="127"/>
      <c r="N27" s="126"/>
      <c r="O27" s="127"/>
      <c r="P27" s="126"/>
      <c r="Q27" s="127"/>
      <c r="R27" s="126"/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/>
      <c r="I28" s="127"/>
      <c r="J28" s="126"/>
      <c r="K28" s="127"/>
      <c r="L28" s="126"/>
      <c r="M28" s="127"/>
      <c r="N28" s="126"/>
      <c r="O28" s="127"/>
      <c r="P28" s="126"/>
      <c r="Q28" s="127"/>
      <c r="R28" s="126"/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/>
      <c r="I29" s="127"/>
      <c r="J29" s="126"/>
      <c r="K29" s="127"/>
      <c r="L29" s="126"/>
      <c r="M29" s="127"/>
      <c r="N29" s="126"/>
      <c r="O29" s="127"/>
      <c r="P29" s="126"/>
      <c r="Q29" s="127"/>
      <c r="R29" s="126"/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31"/>
      <c r="Q30" s="127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 t="s">
        <v>634</v>
      </c>
      <c r="I31" s="127"/>
      <c r="J31" s="126" t="s">
        <v>621</v>
      </c>
      <c r="K31" s="127"/>
      <c r="L31" s="126" t="s">
        <v>635</v>
      </c>
      <c r="M31" s="127"/>
      <c r="N31" s="126" t="s">
        <v>622</v>
      </c>
      <c r="O31" s="130"/>
      <c r="P31" s="126" t="s">
        <v>634</v>
      </c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 t="s">
        <v>634</v>
      </c>
      <c r="I32" s="127"/>
      <c r="J32" s="126" t="s">
        <v>621</v>
      </c>
      <c r="K32" s="130"/>
      <c r="L32" s="126" t="s">
        <v>635</v>
      </c>
      <c r="M32" s="127"/>
      <c r="N32" s="126" t="s">
        <v>622</v>
      </c>
      <c r="O32" s="130"/>
      <c r="P32" s="126" t="s">
        <v>634</v>
      </c>
      <c r="Q32" s="127"/>
      <c r="R32" s="126"/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 t="s">
        <v>635</v>
      </c>
      <c r="I33" s="127"/>
      <c r="J33" s="126" t="s">
        <v>621</v>
      </c>
      <c r="K33" s="130"/>
      <c r="L33" s="126" t="s">
        <v>635</v>
      </c>
      <c r="M33" s="127"/>
      <c r="N33" s="126" t="s">
        <v>635</v>
      </c>
      <c r="O33" s="127"/>
      <c r="P33" s="126" t="s">
        <v>634</v>
      </c>
      <c r="Q33" s="127"/>
      <c r="R33" s="126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 t="s">
        <v>639</v>
      </c>
      <c r="I34" s="127"/>
      <c r="J34" s="126" t="s">
        <v>639</v>
      </c>
      <c r="K34" s="127"/>
      <c r="L34" s="126" t="s">
        <v>636</v>
      </c>
      <c r="M34" s="127"/>
      <c r="N34" s="126" t="s">
        <v>637</v>
      </c>
      <c r="O34" s="127"/>
      <c r="P34" s="126" t="s">
        <v>636</v>
      </c>
      <c r="Q34" s="127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 t="s">
        <v>641</v>
      </c>
      <c r="I35" s="127"/>
      <c r="J35" s="126" t="s">
        <v>643</v>
      </c>
      <c r="K35" s="127"/>
      <c r="L35" s="126" t="s">
        <v>636</v>
      </c>
      <c r="M35" s="127"/>
      <c r="N35" s="126" t="s">
        <v>637</v>
      </c>
      <c r="O35" s="127"/>
      <c r="P35" s="126" t="s">
        <v>636</v>
      </c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 t="s">
        <v>637</v>
      </c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 t="s">
        <v>643</v>
      </c>
      <c r="I37" s="127"/>
      <c r="J37" s="126" t="s">
        <v>641</v>
      </c>
      <c r="K37" s="127"/>
      <c r="L37" s="126" t="s">
        <v>637</v>
      </c>
      <c r="M37" s="127"/>
      <c r="N37" s="126" t="s">
        <v>636</v>
      </c>
      <c r="O37" s="127"/>
      <c r="P37" s="126" t="s">
        <v>637</v>
      </c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 t="s">
        <v>643</v>
      </c>
      <c r="I38" s="127"/>
      <c r="J38" s="126" t="s">
        <v>641</v>
      </c>
      <c r="K38" s="127"/>
      <c r="L38" s="126" t="s">
        <v>637</v>
      </c>
      <c r="M38" s="127"/>
      <c r="N38" s="126" t="s">
        <v>636</v>
      </c>
      <c r="O38" s="127"/>
      <c r="P38" s="126"/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 t="s">
        <v>643</v>
      </c>
      <c r="I39" s="127"/>
      <c r="J39" s="126" t="s">
        <v>641</v>
      </c>
      <c r="K39" s="127"/>
      <c r="L39" s="126" t="s">
        <v>641</v>
      </c>
      <c r="M39" s="127"/>
      <c r="N39" s="126" t="s">
        <v>643</v>
      </c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54.7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ROJAS DIEGO RAUL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5" priority="1" operator="equal">
      <formula>0</formula>
    </cfRule>
  </conditionalFormatting>
  <conditionalFormatting sqref="N15:N23">
    <cfRule type="cellIs" dxfId="24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z_2_Maestros!$B$2:$B$304</xm:f>
          </x14:formula1>
          <xm:sqref>B10</xm:sqref>
        </x14:dataValidation>
        <x14:dataValidation type="list" allowBlank="1" xr:uid="{00000000-0002-0000-17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117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67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53" t="s">
        <v>513</v>
      </c>
      <c r="I15" s="154"/>
      <c r="J15" s="154"/>
      <c r="K15" s="155"/>
      <c r="L15" s="156" t="str">
        <f t="array" ref="L15">INDEX(z_3_Materias!B2:B510, MATCH(H15, z_3_Materias!A2:A510, 0))</f>
        <v>24DAD009</v>
      </c>
      <c r="M15" s="157" t="s">
        <v>594</v>
      </c>
      <c r="N15" s="158">
        <f t="array" ref="N15">INDEX(z_3_Materias!D2:D510, MATCH(H15, z_3_Materias!A2:A510, 0))</f>
        <v>4</v>
      </c>
      <c r="O15" s="154"/>
      <c r="P15" s="154"/>
      <c r="Q15" s="155"/>
      <c r="R15" s="159">
        <f>SUM(N15:Q23)</f>
        <v>12</v>
      </c>
      <c r="S15" s="160"/>
      <c r="T15" s="13" t="str">
        <f t="shared" ref="T15:T23" si="0">H15&amp;" "&amp;M15</f>
        <v>Habilidades Socioemocionales y Manejo de Conflictos._ DAD201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53" t="s">
        <v>555</v>
      </c>
      <c r="I16" s="154"/>
      <c r="J16" s="154"/>
      <c r="K16" s="155"/>
      <c r="L16" s="164" t="str">
        <f t="array" ref="L16">INDEX(z_3_Materias!B2:B510, MATCH(H16, z_3_Materias!A2:A510, 0))</f>
        <v>24CD016</v>
      </c>
      <c r="M16" s="157" t="s">
        <v>607</v>
      </c>
      <c r="N16" s="166">
        <f t="array" ref="N16">INDEX(z_3_Materias!D2:D510, MATCH(H16, z_3_Materias!A2:A510, 0))</f>
        <v>4</v>
      </c>
      <c r="O16" s="162"/>
      <c r="P16" s="162"/>
      <c r="Q16" s="163"/>
      <c r="R16" s="167"/>
      <c r="S16" s="160"/>
      <c r="T16" s="13" t="str">
        <f t="shared" si="0"/>
        <v>Desarrollo del Pensamiento y Toma de Decisiones** DDA303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53" t="s">
        <v>555</v>
      </c>
      <c r="I17" s="154"/>
      <c r="J17" s="154"/>
      <c r="K17" s="155"/>
      <c r="L17" s="164" t="str">
        <f t="array" ref="L17">INDEX(z_3_Materias!B2:B510, MATCH(H17, z_3_Materias!A2:A510, 0))</f>
        <v>24CD016</v>
      </c>
      <c r="M17" s="165" t="s">
        <v>623</v>
      </c>
      <c r="N17" s="166">
        <f t="array" ref="N17">INDEX(z_3_Materias!D2:D510, MATCH(H17, z_3_Materias!A2:A510, 0))</f>
        <v>4</v>
      </c>
      <c r="O17" s="162"/>
      <c r="P17" s="162"/>
      <c r="Q17" s="163"/>
      <c r="R17" s="167"/>
      <c r="S17" s="160"/>
      <c r="T17" s="13" t="str">
        <f t="shared" si="0"/>
        <v>Desarrollo del Pensamiento y Toma de Decisiones** DDA304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17</v>
      </c>
      <c r="I18" s="162"/>
      <c r="J18" s="162"/>
      <c r="K18" s="163"/>
      <c r="L18" s="164">
        <f t="array" ref="L18">INDEX(z_3_Materias!B2:B510, MATCH(H18, z_3_Materias!A2:A510, 0))</f>
        <v>0</v>
      </c>
      <c r="M18" s="165"/>
      <c r="N18" s="166">
        <f t="array" ref="N18">INDEX(z_3_Materias!D2:D510, MATCH(H18, z_3_Materias!A2:A510, 0))</f>
        <v>0</v>
      </c>
      <c r="O18" s="162"/>
      <c r="P18" s="162"/>
      <c r="Q18" s="163"/>
      <c r="R18" s="167"/>
      <c r="S18" s="160"/>
      <c r="T18" s="13" t="str">
        <f t="shared" si="0"/>
        <v xml:space="preserve">  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17</v>
      </c>
      <c r="I19" s="162"/>
      <c r="J19" s="162"/>
      <c r="K19" s="163"/>
      <c r="L19" s="164">
        <f t="array" ref="L19">INDEX(z_3_Materias!B2:B510, MATCH(H19, z_3_Materias!A2:A510, 0))</f>
        <v>0</v>
      </c>
      <c r="M19" s="165"/>
      <c r="N19" s="166">
        <f t="array" ref="N19">INDEX(z_3_Materias!D2:D510, MATCH(H19, z_3_Materias!A2:A510, 0))</f>
        <v>0</v>
      </c>
      <c r="O19" s="162"/>
      <c r="P19" s="162"/>
      <c r="Q19" s="163"/>
      <c r="R19" s="167"/>
      <c r="S19" s="160"/>
      <c r="T19" s="13" t="str">
        <f t="shared" si="0"/>
        <v xml:space="preserve">  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thickBot="1" x14ac:dyDescent="0.35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/>
      <c r="M27" s="127"/>
      <c r="N27" s="126"/>
      <c r="O27" s="127"/>
      <c r="P27" s="126"/>
      <c r="Q27" s="127"/>
      <c r="R27" s="126"/>
      <c r="S27" s="127"/>
    </row>
    <row r="28" spans="2:20" ht="73.5" customHeight="1" thickBot="1" x14ac:dyDescent="0.35">
      <c r="B28" s="98" t="s">
        <v>27</v>
      </c>
      <c r="C28" s="72"/>
      <c r="D28" s="72"/>
      <c r="E28" s="72"/>
      <c r="F28" s="72"/>
      <c r="G28" s="73"/>
      <c r="H28" s="126"/>
      <c r="I28" s="127"/>
      <c r="J28" s="126"/>
      <c r="K28" s="127"/>
      <c r="L28" s="126"/>
      <c r="M28" s="127"/>
      <c r="N28" s="126" t="s">
        <v>673</v>
      </c>
      <c r="O28" s="127"/>
      <c r="P28" s="126"/>
      <c r="Q28" s="127"/>
      <c r="R28" s="126"/>
      <c r="S28" s="127"/>
    </row>
    <row r="29" spans="2:20" ht="73.5" customHeight="1" thickBot="1" x14ac:dyDescent="0.35">
      <c r="B29" s="98" t="s">
        <v>28</v>
      </c>
      <c r="C29" s="72"/>
      <c r="D29" s="72"/>
      <c r="E29" s="72"/>
      <c r="F29" s="72"/>
      <c r="G29" s="73"/>
      <c r="H29" s="126"/>
      <c r="I29" s="127"/>
      <c r="J29" s="126" t="s">
        <v>673</v>
      </c>
      <c r="K29" s="127"/>
      <c r="L29" s="126"/>
      <c r="M29" s="127"/>
      <c r="N29" s="126" t="s">
        <v>673</v>
      </c>
      <c r="O29" s="127"/>
      <c r="P29" s="126"/>
      <c r="Q29" s="127"/>
      <c r="R29" s="126"/>
      <c r="S29" s="127"/>
    </row>
    <row r="30" spans="2:20" ht="73.5" customHeight="1" thickBot="1" x14ac:dyDescent="0.35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6"/>
      <c r="Q30" s="127"/>
      <c r="R30" s="126"/>
      <c r="S30" s="127"/>
    </row>
    <row r="31" spans="2:20" ht="73.5" customHeight="1" thickBot="1" x14ac:dyDescent="0.35">
      <c r="B31" s="98" t="s">
        <v>30</v>
      </c>
      <c r="C31" s="72"/>
      <c r="D31" s="72"/>
      <c r="E31" s="72"/>
      <c r="F31" s="72"/>
      <c r="G31" s="73"/>
      <c r="H31" s="126"/>
      <c r="I31" s="127"/>
      <c r="J31" s="126" t="s">
        <v>595</v>
      </c>
      <c r="K31" s="127"/>
      <c r="L31" s="126"/>
      <c r="M31" s="127"/>
      <c r="N31" s="126" t="s">
        <v>595</v>
      </c>
      <c r="O31" s="127"/>
      <c r="P31" s="126"/>
      <c r="Q31" s="130"/>
      <c r="R31" s="126"/>
      <c r="S31" s="127"/>
    </row>
    <row r="32" spans="2:20" ht="73.5" customHeight="1" thickBot="1" x14ac:dyDescent="0.35">
      <c r="B32" s="98" t="s">
        <v>31</v>
      </c>
      <c r="C32" s="72"/>
      <c r="D32" s="72"/>
      <c r="E32" s="72"/>
      <c r="F32" s="72"/>
      <c r="G32" s="73"/>
      <c r="H32" s="126"/>
      <c r="I32" s="127"/>
      <c r="J32" s="126" t="s">
        <v>595</v>
      </c>
      <c r="K32" s="127"/>
      <c r="L32" s="126"/>
      <c r="M32" s="127"/>
      <c r="N32" s="126" t="s">
        <v>595</v>
      </c>
      <c r="O32" s="127"/>
      <c r="P32" s="126"/>
      <c r="Q32" s="127"/>
      <c r="R32" s="126"/>
      <c r="S32" s="127"/>
    </row>
    <row r="33" spans="2:19" ht="73.5" customHeight="1" thickBot="1" x14ac:dyDescent="0.35">
      <c r="B33" s="98" t="s">
        <v>32</v>
      </c>
      <c r="C33" s="72"/>
      <c r="D33" s="72"/>
      <c r="E33" s="72"/>
      <c r="F33" s="72"/>
      <c r="G33" s="73"/>
      <c r="H33" s="126"/>
      <c r="I33" s="127"/>
      <c r="J33" s="126" t="s">
        <v>672</v>
      </c>
      <c r="K33" s="130"/>
      <c r="L33" s="126"/>
      <c r="M33" s="130"/>
      <c r="N33" s="126" t="s">
        <v>672</v>
      </c>
      <c r="O33" s="130"/>
      <c r="P33" s="126"/>
      <c r="Q33" s="127"/>
      <c r="R33" s="126"/>
      <c r="S33" s="127"/>
    </row>
    <row r="34" spans="2:19" ht="73.5" customHeight="1" thickBot="1" x14ac:dyDescent="0.35">
      <c r="B34" s="98" t="s">
        <v>33</v>
      </c>
      <c r="C34" s="72"/>
      <c r="D34" s="72"/>
      <c r="E34" s="72"/>
      <c r="F34" s="72"/>
      <c r="G34" s="73"/>
      <c r="H34" s="126" t="s">
        <v>673</v>
      </c>
      <c r="I34" s="127"/>
      <c r="J34" s="126" t="s">
        <v>672</v>
      </c>
      <c r="K34" s="130"/>
      <c r="L34" s="126"/>
      <c r="M34" s="127"/>
      <c r="N34" s="126" t="s">
        <v>672</v>
      </c>
      <c r="O34" s="130"/>
      <c r="P34" s="126"/>
      <c r="Q34" s="127"/>
      <c r="R34" s="126"/>
      <c r="S34" s="127"/>
    </row>
    <row r="35" spans="2:19" ht="73.5" customHeight="1" thickBot="1" x14ac:dyDescent="0.35">
      <c r="B35" s="98" t="s">
        <v>34</v>
      </c>
      <c r="C35" s="72"/>
      <c r="D35" s="72"/>
      <c r="E35" s="72"/>
      <c r="F35" s="72"/>
      <c r="G35" s="73"/>
      <c r="H35" s="126"/>
      <c r="I35" s="127"/>
      <c r="J35" s="126"/>
      <c r="K35" s="127"/>
      <c r="L35" s="126"/>
      <c r="M35" s="127"/>
      <c r="N35" s="126"/>
      <c r="O35" s="127"/>
      <c r="P35" s="126"/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/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/>
      <c r="I37" s="127"/>
      <c r="J37" s="126"/>
      <c r="K37" s="127"/>
      <c r="L37" s="126"/>
      <c r="M37" s="127"/>
      <c r="N37" s="126"/>
      <c r="O37" s="127"/>
      <c r="P37" s="126"/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/>
      <c r="I38" s="127"/>
      <c r="J38" s="126"/>
      <c r="K38" s="127"/>
      <c r="L38" s="126"/>
      <c r="M38" s="127"/>
      <c r="N38" s="126"/>
      <c r="O38" s="127"/>
      <c r="P38" s="126"/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/>
      <c r="I39" s="127"/>
      <c r="J39" s="126"/>
      <c r="K39" s="127"/>
      <c r="L39" s="126"/>
      <c r="M39" s="127"/>
      <c r="N39" s="126"/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ROSAS DUARTE ROSA RUTH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3" priority="1" operator="equal">
      <formula>0</formula>
    </cfRule>
  </conditionalFormatting>
  <conditionalFormatting sqref="N15:N23">
    <cfRule type="cellIs" dxfId="22" priority="2" operator="equal">
      <formula>0</formula>
    </cfRule>
  </conditionalFormatting>
  <dataValidations count="1">
    <dataValidation type="list" allowBlank="1" sqref="N27:N41 R27:R41 P27:P41 H27:H41 L27:L41 J27:J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z_2_Maestros!$B$2:$B$304</xm:f>
          </x14:formula1>
          <xm:sqref>B10</xm:sqref>
        </x14:dataValidation>
        <x14:dataValidation type="list" allowBlank="1" xr:uid="{00000000-0002-0000-18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119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53" t="s">
        <v>615</v>
      </c>
      <c r="I15" s="154"/>
      <c r="J15" s="154"/>
      <c r="K15" s="155"/>
      <c r="L15" s="156" t="str">
        <f t="array" ref="L15">INDEX(z_3_Materias!B2:B510, MATCH(H15, z_3_Materias!A2:A510, 0))</f>
        <v>24DAD021</v>
      </c>
      <c r="M15" s="157" t="s">
        <v>648</v>
      </c>
      <c r="N15" s="158">
        <f t="array" ref="N15">INDEX(z_3_Materias!D2:D510, MATCH(H15, z_3_Materias!A2:A510, 0))</f>
        <v>4</v>
      </c>
      <c r="O15" s="154"/>
      <c r="P15" s="154"/>
      <c r="Q15" s="155"/>
      <c r="R15" s="159">
        <f>SUM(N15:Q23)</f>
        <v>38</v>
      </c>
      <c r="S15" s="160"/>
      <c r="T15" s="13" t="str">
        <f t="shared" ref="T15:T23" si="0">H15&amp;" "&amp;M15</f>
        <v>Proyecto Integrador I*_ DAD303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53" t="s">
        <v>557</v>
      </c>
      <c r="I16" s="154"/>
      <c r="J16" s="154"/>
      <c r="K16" s="155"/>
      <c r="L16" s="164" t="str">
        <f t="array" ref="L16">INDEX(z_3_Materias!B2:B510, MATCH(H16, z_3_Materias!A2:A510, 0))</f>
        <v>24DAD018</v>
      </c>
      <c r="M16" s="157" t="s">
        <v>644</v>
      </c>
      <c r="N16" s="166">
        <f t="array" ref="N16">INDEX(z_3_Materias!D2:D510, MATCH(H16, z_3_Materias!A2:A510, 0))</f>
        <v>6</v>
      </c>
      <c r="O16" s="162"/>
      <c r="P16" s="162"/>
      <c r="Q16" s="163"/>
      <c r="R16" s="167"/>
      <c r="S16" s="160"/>
      <c r="T16" s="13" t="str">
        <f t="shared" si="0"/>
        <v>Ilustración para Animación** DAD304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53" t="s">
        <v>557</v>
      </c>
      <c r="I17" s="154"/>
      <c r="J17" s="154"/>
      <c r="K17" s="155"/>
      <c r="L17" s="164" t="str">
        <f t="array" ref="L17">INDEX(z_3_Materias!B2:B510, MATCH(H17, z_3_Materias!A2:A510, 0))</f>
        <v>24DAD018</v>
      </c>
      <c r="M17" s="165" t="s">
        <v>646</v>
      </c>
      <c r="N17" s="166">
        <f t="array" ref="N17">INDEX(z_3_Materias!D2:D510, MATCH(H17, z_3_Materias!A2:A510, 0))</f>
        <v>6</v>
      </c>
      <c r="O17" s="162"/>
      <c r="P17" s="162"/>
      <c r="Q17" s="163"/>
      <c r="R17" s="167"/>
      <c r="S17" s="160"/>
      <c r="T17" s="13" t="str">
        <f>H17&amp;" "&amp;M17</f>
        <v>Ilustración para Animación** DAD308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53" t="s">
        <v>120</v>
      </c>
      <c r="I18" s="154"/>
      <c r="J18" s="154"/>
      <c r="K18" s="155"/>
      <c r="L18" s="164" t="str">
        <f t="array" ref="L18">INDEX(z_3_Materias!B2:B510, MATCH(H18, z_3_Materias!A2:A510, 0))</f>
        <v>18DDA030</v>
      </c>
      <c r="M18" s="157" t="s">
        <v>650</v>
      </c>
      <c r="N18" s="166">
        <f t="array" ref="N18">INDEX(z_3_Materias!D2:D510, MATCH(H18, z_3_Materias!A2:A510, 0))</f>
        <v>4</v>
      </c>
      <c r="O18" s="162"/>
      <c r="P18" s="162"/>
      <c r="Q18" s="163"/>
      <c r="R18" s="167"/>
      <c r="S18" s="160"/>
      <c r="T18" s="13" t="str">
        <f>H18&amp;" "&amp;M18</f>
        <v>Proceso de Diseño DDA401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53" t="s">
        <v>46</v>
      </c>
      <c r="I19" s="154"/>
      <c r="J19" s="154"/>
      <c r="K19" s="155"/>
      <c r="L19" s="164" t="str">
        <f t="array" ref="L19">INDEX(z_3_Materias!B2:B510, MATCH(H19, z_3_Materias!A2:A510, 0))</f>
        <v>18DDA036</v>
      </c>
      <c r="M19" s="165" t="s">
        <v>638</v>
      </c>
      <c r="N19" s="166">
        <f t="array" ref="N19">INDEX(z_3_Materias!D2:D510, MATCH(H19, z_3_Materias!A2:A510, 0))</f>
        <v>8</v>
      </c>
      <c r="O19" s="162"/>
      <c r="P19" s="162"/>
      <c r="Q19" s="163"/>
      <c r="R19" s="167"/>
      <c r="S19" s="160"/>
      <c r="T19" s="13" t="str">
        <f t="shared" si="0"/>
        <v>Imagen Digital Animada DDA501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88</v>
      </c>
      <c r="I20" s="162"/>
      <c r="J20" s="162"/>
      <c r="K20" s="163"/>
      <c r="L20" s="164" t="str">
        <f t="array" ref="L20">INDEX(z_3_Materias!B2:B510, MATCH(H20, z_3_Materias!A2:A510, 0))</f>
        <v>20LDDPA005</v>
      </c>
      <c r="M20" s="165" t="s">
        <v>625</v>
      </c>
      <c r="N20" s="166">
        <f t="array" ref="N20">INDEX(z_3_Materias!D2:D510, MATCH(H20, z_3_Materias!A2:A510, 0))</f>
        <v>4</v>
      </c>
      <c r="O20" s="162"/>
      <c r="P20" s="162"/>
      <c r="Q20" s="163"/>
      <c r="R20" s="167"/>
      <c r="S20" s="160"/>
      <c r="T20" s="13" t="str">
        <f t="shared" si="0"/>
        <v>Estética Digital LDDPA701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78</v>
      </c>
      <c r="I21" s="162"/>
      <c r="J21" s="162"/>
      <c r="K21" s="163"/>
      <c r="L21" s="164" t="str">
        <f t="array" ref="L21">INDEX(z_3_Materias!B2:B510, MATCH(H21, z_3_Materias!A2:A510, 0))</f>
        <v>20LDDPA013</v>
      </c>
      <c r="M21" s="165" t="s">
        <v>653</v>
      </c>
      <c r="N21" s="166">
        <f t="array" ref="N21">INDEX(z_3_Materias!D2:D510, MATCH(H21, z_3_Materias!A2:A510, 0))</f>
        <v>6</v>
      </c>
      <c r="O21" s="162"/>
      <c r="P21" s="162"/>
      <c r="Q21" s="163"/>
      <c r="R21" s="167"/>
      <c r="S21" s="160"/>
      <c r="T21" s="13" t="str">
        <f t="shared" si="0"/>
        <v>Proceso de Producción Audiovisual LDDPAE904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thickBot="1" x14ac:dyDescent="0.35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 t="s">
        <v>652</v>
      </c>
      <c r="M27" s="127"/>
      <c r="N27" s="126"/>
      <c r="O27" s="127"/>
      <c r="P27" s="126"/>
      <c r="Q27" s="127"/>
      <c r="R27" s="126"/>
      <c r="S27" s="127"/>
    </row>
    <row r="28" spans="2:20" ht="73.5" customHeight="1" thickBot="1" x14ac:dyDescent="0.35">
      <c r="B28" s="98" t="s">
        <v>27</v>
      </c>
      <c r="C28" s="72"/>
      <c r="D28" s="72"/>
      <c r="E28" s="72"/>
      <c r="F28" s="72"/>
      <c r="G28" s="73"/>
      <c r="H28" s="126" t="s">
        <v>652</v>
      </c>
      <c r="I28" s="127"/>
      <c r="J28" s="126" t="s">
        <v>649</v>
      </c>
      <c r="K28" s="127"/>
      <c r="L28" s="126" t="s">
        <v>652</v>
      </c>
      <c r="M28" s="127"/>
      <c r="N28" s="126" t="s">
        <v>649</v>
      </c>
      <c r="O28" s="127"/>
      <c r="P28" s="126" t="s">
        <v>652</v>
      </c>
      <c r="Q28" s="127"/>
      <c r="R28" s="126"/>
      <c r="S28" s="127"/>
    </row>
    <row r="29" spans="2:20" ht="73.5" customHeight="1" thickBot="1" x14ac:dyDescent="0.35">
      <c r="B29" s="98" t="s">
        <v>28</v>
      </c>
      <c r="C29" s="72"/>
      <c r="D29" s="72"/>
      <c r="E29" s="72"/>
      <c r="F29" s="72"/>
      <c r="G29" s="73"/>
      <c r="H29" s="126" t="s">
        <v>652</v>
      </c>
      <c r="I29" s="127"/>
      <c r="J29" s="126" t="s">
        <v>649</v>
      </c>
      <c r="K29" s="127"/>
      <c r="L29" s="126" t="s">
        <v>652</v>
      </c>
      <c r="M29" s="127"/>
      <c r="N29" s="126" t="s">
        <v>649</v>
      </c>
      <c r="O29" s="127"/>
      <c r="P29" s="126" t="s">
        <v>652</v>
      </c>
      <c r="Q29" s="127"/>
      <c r="R29" s="126"/>
      <c r="S29" s="127"/>
    </row>
    <row r="30" spans="2:20" ht="73.5" customHeight="1" thickBot="1" x14ac:dyDescent="0.35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6" t="s">
        <v>652</v>
      </c>
      <c r="Q30" s="127"/>
      <c r="R30" s="126"/>
      <c r="S30" s="127"/>
    </row>
    <row r="31" spans="2:20" ht="73.5" customHeight="1" thickBot="1" x14ac:dyDescent="0.35">
      <c r="B31" s="98" t="s">
        <v>30</v>
      </c>
      <c r="C31" s="72"/>
      <c r="D31" s="72"/>
      <c r="E31" s="72"/>
      <c r="F31" s="72"/>
      <c r="G31" s="73"/>
      <c r="H31" s="126" t="s">
        <v>645</v>
      </c>
      <c r="I31" s="127"/>
      <c r="J31" s="126" t="s">
        <v>651</v>
      </c>
      <c r="K31" s="127"/>
      <c r="L31" s="126" t="s">
        <v>651</v>
      </c>
      <c r="M31" s="127"/>
      <c r="N31" s="126" t="s">
        <v>645</v>
      </c>
      <c r="O31" s="127"/>
      <c r="P31" s="126" t="s">
        <v>645</v>
      </c>
      <c r="Q31" s="127"/>
      <c r="R31" s="126"/>
      <c r="S31" s="127"/>
    </row>
    <row r="32" spans="2:20" ht="73.5" customHeight="1" thickBot="1" x14ac:dyDescent="0.35">
      <c r="B32" s="98" t="s">
        <v>31</v>
      </c>
      <c r="C32" s="72"/>
      <c r="D32" s="72"/>
      <c r="E32" s="72"/>
      <c r="F32" s="72"/>
      <c r="G32" s="73"/>
      <c r="H32" s="126" t="s">
        <v>645</v>
      </c>
      <c r="I32" s="127"/>
      <c r="J32" s="126" t="s">
        <v>651</v>
      </c>
      <c r="K32" s="127"/>
      <c r="L32" s="126" t="s">
        <v>651</v>
      </c>
      <c r="M32" s="127"/>
      <c r="N32" s="126" t="s">
        <v>645</v>
      </c>
      <c r="O32" s="127"/>
      <c r="P32" s="126" t="s">
        <v>645</v>
      </c>
      <c r="Q32" s="127"/>
      <c r="R32" s="126"/>
      <c r="S32" s="127"/>
    </row>
    <row r="33" spans="2:19" ht="73.5" customHeight="1" thickBot="1" x14ac:dyDescent="0.35">
      <c r="B33" s="98" t="s">
        <v>32</v>
      </c>
      <c r="C33" s="72"/>
      <c r="D33" s="72"/>
      <c r="E33" s="72"/>
      <c r="F33" s="72"/>
      <c r="G33" s="73"/>
      <c r="H33" s="126"/>
      <c r="I33" s="127"/>
      <c r="J33" s="126"/>
      <c r="K33" s="127"/>
      <c r="L33" s="126"/>
      <c r="M33" s="127"/>
      <c r="N33" s="126"/>
      <c r="O33" s="127"/>
      <c r="P33" s="126"/>
      <c r="Q33" s="127"/>
      <c r="R33" s="126"/>
      <c r="S33" s="127"/>
    </row>
    <row r="34" spans="2:19" ht="73.5" customHeight="1" thickBot="1" x14ac:dyDescent="0.35">
      <c r="B34" s="98" t="s">
        <v>33</v>
      </c>
      <c r="C34" s="72"/>
      <c r="D34" s="72"/>
      <c r="E34" s="72"/>
      <c r="F34" s="72"/>
      <c r="G34" s="73"/>
      <c r="H34" s="126"/>
      <c r="I34" s="127"/>
      <c r="J34" s="126"/>
      <c r="K34" s="127"/>
      <c r="L34" s="126"/>
      <c r="M34" s="127"/>
      <c r="N34" s="126"/>
      <c r="O34" s="127"/>
      <c r="P34" s="126"/>
      <c r="Q34" s="127"/>
      <c r="R34" s="126"/>
      <c r="S34" s="127"/>
    </row>
    <row r="35" spans="2:19" ht="73.5" customHeight="1" thickBot="1" x14ac:dyDescent="0.35">
      <c r="B35" s="98" t="s">
        <v>34</v>
      </c>
      <c r="C35" s="72"/>
      <c r="D35" s="72"/>
      <c r="E35" s="72"/>
      <c r="F35" s="72"/>
      <c r="G35" s="73"/>
      <c r="H35" s="126"/>
      <c r="I35" s="127"/>
      <c r="J35" s="126"/>
      <c r="K35" s="127"/>
      <c r="L35" s="126" t="s">
        <v>658</v>
      </c>
      <c r="M35" s="127"/>
      <c r="N35" s="126"/>
      <c r="O35" s="127"/>
      <c r="P35" s="126" t="s">
        <v>702</v>
      </c>
      <c r="Q35" s="130"/>
      <c r="R35" s="126"/>
      <c r="S35" s="127"/>
    </row>
    <row r="36" spans="2:19" ht="73.5" customHeight="1" thickBot="1" x14ac:dyDescent="0.35">
      <c r="B36" s="98" t="s">
        <v>35</v>
      </c>
      <c r="C36" s="72"/>
      <c r="D36" s="72"/>
      <c r="E36" s="72"/>
      <c r="F36" s="72"/>
      <c r="G36" s="73"/>
      <c r="H36" s="126"/>
      <c r="I36" s="127"/>
      <c r="J36" s="126" t="s">
        <v>658</v>
      </c>
      <c r="K36" s="127"/>
      <c r="L36" s="126" t="s">
        <v>658</v>
      </c>
      <c r="M36" s="127"/>
      <c r="N36" s="126" t="s">
        <v>658</v>
      </c>
      <c r="O36" s="127"/>
      <c r="P36" s="126" t="s">
        <v>656</v>
      </c>
      <c r="Q36" s="127"/>
      <c r="R36" s="126"/>
      <c r="S36" s="127"/>
    </row>
    <row r="37" spans="2:19" ht="73.5" customHeight="1" thickBot="1" x14ac:dyDescent="0.35">
      <c r="B37" s="98" t="s">
        <v>36</v>
      </c>
      <c r="C37" s="72"/>
      <c r="D37" s="72"/>
      <c r="E37" s="72"/>
      <c r="F37" s="72"/>
      <c r="G37" s="73"/>
      <c r="H37" s="126" t="s">
        <v>702</v>
      </c>
      <c r="I37" s="127"/>
      <c r="J37" s="126" t="s">
        <v>647</v>
      </c>
      <c r="K37" s="127"/>
      <c r="L37" s="126" t="s">
        <v>647</v>
      </c>
      <c r="M37" s="127"/>
      <c r="N37" s="126" t="s">
        <v>647</v>
      </c>
      <c r="O37" s="127"/>
      <c r="P37" s="126" t="s">
        <v>656</v>
      </c>
      <c r="Q37" s="127"/>
      <c r="R37" s="126"/>
      <c r="S37" s="127"/>
    </row>
    <row r="38" spans="2:19" ht="73.5" customHeight="1" thickBot="1" x14ac:dyDescent="0.35">
      <c r="B38" s="98" t="s">
        <v>37</v>
      </c>
      <c r="C38" s="72"/>
      <c r="D38" s="72"/>
      <c r="E38" s="72"/>
      <c r="F38" s="72"/>
      <c r="G38" s="73"/>
      <c r="H38" s="126" t="s">
        <v>702</v>
      </c>
      <c r="I38" s="127"/>
      <c r="J38" s="126" t="s">
        <v>647</v>
      </c>
      <c r="K38" s="127"/>
      <c r="L38" s="126" t="s">
        <v>647</v>
      </c>
      <c r="M38" s="127"/>
      <c r="N38" s="126" t="s">
        <v>647</v>
      </c>
      <c r="O38" s="127"/>
      <c r="P38" s="126"/>
      <c r="Q38" s="130"/>
      <c r="R38" s="126"/>
      <c r="S38" s="127"/>
    </row>
    <row r="39" spans="2:19" ht="73.5" customHeight="1" thickBot="1" x14ac:dyDescent="0.35">
      <c r="B39" s="98" t="s">
        <v>38</v>
      </c>
      <c r="C39" s="72"/>
      <c r="D39" s="72"/>
      <c r="E39" s="72"/>
      <c r="F39" s="72"/>
      <c r="G39" s="73"/>
      <c r="H39" s="126" t="s">
        <v>702</v>
      </c>
      <c r="I39" s="127"/>
      <c r="J39" s="126"/>
      <c r="K39" s="127"/>
      <c r="L39" s="126"/>
      <c r="M39" s="127"/>
      <c r="N39" s="126"/>
      <c r="O39" s="127"/>
      <c r="P39" s="126"/>
      <c r="Q39" s="127"/>
      <c r="R39" s="126"/>
      <c r="S39" s="127"/>
    </row>
    <row r="40" spans="2:19" ht="73.5" customHeight="1" thickBot="1" x14ac:dyDescent="0.35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SERRANO SILVA IVAN ENRIQUE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z_2_Maestros!$B$2:$B$304</xm:f>
          </x14:formula1>
          <xm:sqref>B10</xm:sqref>
        </x14:dataValidation>
        <x14:dataValidation type="list" allowBlank="1" xr:uid="{00000000-0002-0000-19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A29" zoomScale="50" zoomScaleNormal="4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121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79" t="s">
        <v>125</v>
      </c>
      <c r="I15" s="180"/>
      <c r="J15" s="180"/>
      <c r="K15" s="181"/>
      <c r="L15" s="156" t="str">
        <f t="array" ref="L15">INDEX(z_3_Materias!B2:B510, MATCH(H15, z_3_Materias!A2:A510, 0))</f>
        <v>20LDDPA018</v>
      </c>
      <c r="M15" s="157" t="s">
        <v>653</v>
      </c>
      <c r="N15" s="158">
        <f t="array" ref="N15">INDEX(z_3_Materias!D2:D510, MATCH(H15, z_3_Materias!A2:A510, 0))</f>
        <v>2</v>
      </c>
      <c r="O15" s="154"/>
      <c r="P15" s="154"/>
      <c r="Q15" s="155"/>
      <c r="R15" s="159">
        <f>SUM(N15:Q23)</f>
        <v>9</v>
      </c>
      <c r="S15" s="160"/>
      <c r="T15" s="13" t="str">
        <f t="shared" ref="T15:T23" si="0">H15&amp;" "&amp;M15</f>
        <v>Dirección de Equipos de Alto Rendimiento LDDPAE904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61" t="s">
        <v>103</v>
      </c>
      <c r="I16" s="162"/>
      <c r="J16" s="162"/>
      <c r="K16" s="163"/>
      <c r="L16" s="164" t="str">
        <f t="array" ref="L16">INDEX(z_3_Materias!B2:B510, MATCH(H16, z_3_Materias!A2:A510, 0))</f>
        <v>20IRIC012</v>
      </c>
      <c r="M16" s="165" t="s">
        <v>587</v>
      </c>
      <c r="N16" s="166">
        <f t="array" ref="N16">INDEX(z_3_Materias!D2:D510, MATCH(H16, z_3_Materias!A2:A510, 0))</f>
        <v>3</v>
      </c>
      <c r="O16" s="162"/>
      <c r="P16" s="162"/>
      <c r="Q16" s="163"/>
      <c r="R16" s="167"/>
      <c r="S16" s="160"/>
      <c r="T16" s="13" t="str">
        <f t="shared" si="0"/>
        <v>Planeación y Organización del Trabajo_* IRICE801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61" t="s">
        <v>125</v>
      </c>
      <c r="I17" s="162"/>
      <c r="J17" s="162"/>
      <c r="K17" s="163"/>
      <c r="L17" s="164" t="str">
        <f t="array" ref="L17">INDEX(z_3_Materias!B2:B510, MATCH(H17, z_3_Materias!A2:A510, 0))</f>
        <v>20LDDPA018</v>
      </c>
      <c r="M17" s="165" t="s">
        <v>590</v>
      </c>
      <c r="N17" s="166">
        <f t="array" ref="N17">INDEX(z_3_Materias!D2:D510, MATCH(H17, z_3_Materias!A2:A510, 0))</f>
        <v>2</v>
      </c>
      <c r="O17" s="162"/>
      <c r="P17" s="162"/>
      <c r="Q17" s="163"/>
      <c r="R17" s="167"/>
      <c r="S17" s="160"/>
      <c r="T17" s="13" t="str">
        <f t="shared" si="0"/>
        <v>Dirección de Equipos de Alto Rendimiento IRICE901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125</v>
      </c>
      <c r="I18" s="162"/>
      <c r="J18" s="162"/>
      <c r="K18" s="163"/>
      <c r="L18" s="164" t="str">
        <f t="array" ref="L18">INDEX(z_3_Materias!B2:B510, MATCH(H18, z_3_Materias!A2:A510, 0))</f>
        <v>20LDDPA018</v>
      </c>
      <c r="M18" s="165" t="s">
        <v>591</v>
      </c>
      <c r="N18" s="166">
        <f t="array" ref="N18">INDEX(z_3_Materias!D2:D510, MATCH(H18, z_3_Materias!A2:A510, 0))</f>
        <v>2</v>
      </c>
      <c r="O18" s="162"/>
      <c r="P18" s="162"/>
      <c r="Q18" s="163"/>
      <c r="R18" s="167"/>
      <c r="S18" s="160"/>
      <c r="T18" s="13" t="str">
        <f t="shared" si="0"/>
        <v>Dirección de Equipos de Alto Rendimiento IRICE902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17</v>
      </c>
      <c r="I19" s="162"/>
      <c r="J19" s="162"/>
      <c r="K19" s="163"/>
      <c r="L19" s="164">
        <f t="array" ref="L19">INDEX(z_3_Materias!B2:B510, MATCH(H19, z_3_Materias!A2:A510, 0))</f>
        <v>0</v>
      </c>
      <c r="M19" s="165"/>
      <c r="N19" s="166">
        <f t="array" ref="N19">INDEX(z_3_Materias!D2:D510, MATCH(H19, z_3_Materias!A2:A510, 0))</f>
        <v>0</v>
      </c>
      <c r="O19" s="162"/>
      <c r="P19" s="162"/>
      <c r="Q19" s="163"/>
      <c r="R19" s="167"/>
      <c r="S19" s="160"/>
      <c r="T19" s="13" t="str">
        <f t="shared" si="0"/>
        <v xml:space="preserve">  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14.25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39"/>
      <c r="C24" s="39"/>
      <c r="D24" s="40"/>
      <c r="E24" s="40"/>
      <c r="F24" s="40"/>
      <c r="G24" s="40"/>
      <c r="H24" s="185"/>
      <c r="I24" s="185"/>
      <c r="J24" s="185"/>
      <c r="K24" s="185"/>
      <c r="L24" s="185"/>
      <c r="M24" s="186"/>
      <c r="N24" s="187"/>
      <c r="O24" s="187"/>
      <c r="P24" s="187"/>
      <c r="Q24" s="187"/>
      <c r="R24" s="188"/>
      <c r="S24" s="18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/>
      <c r="M27" s="127"/>
      <c r="N27" s="126"/>
      <c r="O27" s="127"/>
      <c r="P27" s="126"/>
      <c r="Q27" s="127"/>
      <c r="R27" s="126"/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/>
      <c r="I28" s="127"/>
      <c r="J28" s="126"/>
      <c r="K28" s="127"/>
      <c r="L28" s="126"/>
      <c r="M28" s="127"/>
      <c r="N28" s="126"/>
      <c r="O28" s="127"/>
      <c r="P28" s="126"/>
      <c r="Q28" s="127"/>
      <c r="R28" s="126" t="s">
        <v>753</v>
      </c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/>
      <c r="I29" s="127"/>
      <c r="J29" s="126"/>
      <c r="K29" s="127"/>
      <c r="L29" s="126"/>
      <c r="M29" s="127"/>
      <c r="N29" s="126"/>
      <c r="O29" s="127"/>
      <c r="P29" s="126"/>
      <c r="Q29" s="127"/>
      <c r="R29" s="126" t="s">
        <v>710</v>
      </c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6"/>
      <c r="Q30" s="127"/>
      <c r="R30" s="126" t="s">
        <v>716</v>
      </c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/>
      <c r="I31" s="127"/>
      <c r="J31" s="126"/>
      <c r="K31" s="127"/>
      <c r="L31" s="126"/>
      <c r="M31" s="127"/>
      <c r="N31" s="126"/>
      <c r="O31" s="127"/>
      <c r="P31" s="126"/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/>
      <c r="I32" s="127"/>
      <c r="J32" s="126"/>
      <c r="K32" s="127"/>
      <c r="L32" s="126"/>
      <c r="M32" s="127"/>
      <c r="N32" s="126"/>
      <c r="O32" s="127"/>
      <c r="P32" s="126"/>
      <c r="Q32" s="127"/>
      <c r="R32" s="126" t="s">
        <v>717</v>
      </c>
      <c r="S32" s="130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/>
      <c r="I33" s="127"/>
      <c r="J33" s="126"/>
      <c r="K33" s="127"/>
      <c r="L33" s="126"/>
      <c r="M33" s="127"/>
      <c r="N33" s="126"/>
      <c r="O33" s="127"/>
      <c r="P33" s="126"/>
      <c r="Q33" s="127"/>
      <c r="R33" s="126" t="s">
        <v>717</v>
      </c>
      <c r="S33" s="130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/>
      <c r="I34" s="127"/>
      <c r="J34" s="126"/>
      <c r="K34" s="127"/>
      <c r="L34" s="126"/>
      <c r="M34" s="127"/>
      <c r="N34" s="126"/>
      <c r="O34" s="127"/>
      <c r="P34" s="126"/>
      <c r="Q34" s="127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/>
      <c r="I35" s="127"/>
      <c r="J35" s="126"/>
      <c r="K35" s="127"/>
      <c r="L35" s="126"/>
      <c r="M35" s="127"/>
      <c r="N35" s="126"/>
      <c r="O35" s="127"/>
      <c r="P35" s="126"/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/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/>
      <c r="I37" s="127"/>
      <c r="J37" s="126" t="s">
        <v>711</v>
      </c>
      <c r="K37" s="127"/>
      <c r="L37" s="126" t="s">
        <v>720</v>
      </c>
      <c r="M37" s="127"/>
      <c r="N37" s="126"/>
      <c r="O37" s="127"/>
      <c r="P37" s="126"/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/>
      <c r="I38" s="127"/>
      <c r="J38" s="126" t="s">
        <v>718</v>
      </c>
      <c r="K38" s="127"/>
      <c r="L38" s="126" t="s">
        <v>719</v>
      </c>
      <c r="M38" s="127"/>
      <c r="N38" s="126"/>
      <c r="O38" s="127"/>
      <c r="P38" s="126"/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/>
      <c r="I39" s="127"/>
      <c r="J39" s="126"/>
      <c r="K39" s="127"/>
      <c r="L39" s="126"/>
      <c r="M39" s="127"/>
      <c r="N39" s="126"/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TIRADOR GOMEZ DANIELA LIZETH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4">
    <cfRule type="cellIs" dxfId="19" priority="1" operator="equal">
      <formula>0</formula>
    </cfRule>
  </conditionalFormatting>
  <conditionalFormatting sqref="N15:N24">
    <cfRule type="cellIs" dxfId="18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N34:N41 L34:L41 J34:J41 P34:P41 R27:R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z_2_Maestros!$B$2:$B$304</xm:f>
          </x14:formula1>
          <xm:sqref>B10</xm:sqref>
        </x14:dataValidation>
        <x14:dataValidation type="list" allowBlank="1" xr:uid="{00000000-0002-0000-1A00-000003000000}">
          <x14:formula1>
            <xm:f>z_3_Materias!$A$2:$A$510</xm:f>
          </x14:formula1>
          <xm:sqref>H24:K24 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A29" zoomScale="50" zoomScaleNormal="4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123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61" t="s">
        <v>556</v>
      </c>
      <c r="I15" s="162"/>
      <c r="J15" s="162"/>
      <c r="K15" s="163"/>
      <c r="L15" s="156" t="str">
        <f t="array" ref="L15">INDEX(z_3_Materias!B2:B510, MATCH(H15, z_3_Materias!A2:A510, 0))</f>
        <v>24DAD017</v>
      </c>
      <c r="M15" s="165" t="s">
        <v>624</v>
      </c>
      <c r="N15" s="158">
        <f t="array" ref="N15">INDEX(z_3_Materias!D2:D510, MATCH(H15, z_3_Materias!A2:A510, 0))</f>
        <v>6</v>
      </c>
      <c r="O15" s="154"/>
      <c r="P15" s="154"/>
      <c r="Q15" s="155"/>
      <c r="R15" s="159">
        <f>SUM(N15:Q23)</f>
        <v>17</v>
      </c>
      <c r="S15" s="160"/>
      <c r="T15" s="13" t="str">
        <f t="shared" ref="T15:T23" si="0">H15&amp;" "&amp;M15</f>
        <v>Prototipos y Software 3D** DAD306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61" t="s">
        <v>556</v>
      </c>
      <c r="I16" s="162"/>
      <c r="J16" s="162"/>
      <c r="K16" s="163"/>
      <c r="L16" s="164" t="str">
        <f t="array" ref="L16">INDEX(z_3_Materias!B2:B510, MATCH(H16, z_3_Materias!A2:A510, 0))</f>
        <v>24DAD017</v>
      </c>
      <c r="M16" s="165" t="s">
        <v>630</v>
      </c>
      <c r="N16" s="166">
        <f t="array" ref="N16">INDEX(z_3_Materias!D2:D510, MATCH(H16, z_3_Materias!A2:A510, 0))</f>
        <v>6</v>
      </c>
      <c r="O16" s="162"/>
      <c r="P16" s="162"/>
      <c r="Q16" s="163"/>
      <c r="R16" s="167"/>
      <c r="S16" s="160"/>
      <c r="T16" s="13" t="str">
        <f t="shared" si="0"/>
        <v>Prototipos y Software 3D** DAD307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61" t="s">
        <v>48</v>
      </c>
      <c r="I17" s="162"/>
      <c r="J17" s="162"/>
      <c r="K17" s="163"/>
      <c r="L17" s="164" t="str">
        <f t="array" ref="L17">INDEX(z_3_Materias!B2:B510, MATCH(H17, z_3_Materias!A2:A510, 0))</f>
        <v>18DDA026</v>
      </c>
      <c r="M17" s="165" t="s">
        <v>650</v>
      </c>
      <c r="N17" s="166">
        <f t="array" ref="N17">INDEX(z_3_Materias!D2:D510, MATCH(H17, z_3_Materias!A2:A510, 0))</f>
        <v>5</v>
      </c>
      <c r="O17" s="162"/>
      <c r="P17" s="162"/>
      <c r="Q17" s="163"/>
      <c r="R17" s="167"/>
      <c r="S17" s="160"/>
      <c r="T17" s="13" t="str">
        <f t="shared" si="0"/>
        <v>Animación en 2D DDA401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17</v>
      </c>
      <c r="I18" s="162"/>
      <c r="J18" s="162"/>
      <c r="K18" s="163"/>
      <c r="L18" s="164">
        <f t="array" ref="L18">INDEX(z_3_Materias!B2:B510, MATCH(H18, z_3_Materias!A2:A510, 0))</f>
        <v>0</v>
      </c>
      <c r="M18" s="165"/>
      <c r="N18" s="166">
        <f t="array" ref="N18">INDEX(z_3_Materias!D2:D510, MATCH(H18, z_3_Materias!A2:A510, 0))</f>
        <v>0</v>
      </c>
      <c r="O18" s="162"/>
      <c r="P18" s="162"/>
      <c r="Q18" s="163"/>
      <c r="R18" s="167"/>
      <c r="S18" s="160"/>
      <c r="T18" s="13" t="str">
        <f t="shared" si="0"/>
        <v xml:space="preserve">  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17</v>
      </c>
      <c r="I19" s="162"/>
      <c r="J19" s="162"/>
      <c r="K19" s="163"/>
      <c r="L19" s="164">
        <f t="array" ref="L19">INDEX(z_3_Materias!B2:B510, MATCH(H19, z_3_Materias!A2:A510, 0))</f>
        <v>0</v>
      </c>
      <c r="M19" s="165"/>
      <c r="N19" s="166">
        <f t="array" ref="N19">INDEX(z_3_Materias!D2:D510, MATCH(H19, z_3_Materias!A2:A510, 0))</f>
        <v>0</v>
      </c>
      <c r="O19" s="162"/>
      <c r="P19" s="162"/>
      <c r="Q19" s="163"/>
      <c r="R19" s="167"/>
      <c r="S19" s="160"/>
      <c r="T19" s="13" t="str">
        <f t="shared" si="0"/>
        <v xml:space="preserve">  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/>
      <c r="M27" s="127"/>
      <c r="N27" s="126"/>
      <c r="O27" s="127"/>
      <c r="P27" s="126"/>
      <c r="Q27" s="127"/>
      <c r="R27" s="126"/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/>
      <c r="I28" s="127"/>
      <c r="J28" s="126"/>
      <c r="K28" s="127"/>
      <c r="L28" s="126"/>
      <c r="M28" s="127"/>
      <c r="N28" s="126"/>
      <c r="O28" s="127"/>
      <c r="P28" s="126"/>
      <c r="Q28" s="127"/>
      <c r="R28" s="126"/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/>
      <c r="I29" s="127"/>
      <c r="J29" s="126"/>
      <c r="K29" s="127"/>
      <c r="L29" s="126"/>
      <c r="M29" s="127"/>
      <c r="N29" s="126"/>
      <c r="O29" s="127"/>
      <c r="P29" s="126"/>
      <c r="Q29" s="127"/>
      <c r="R29" s="126"/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6"/>
      <c r="Q30" s="127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/>
      <c r="I31" s="127"/>
      <c r="J31" s="126"/>
      <c r="K31" s="127"/>
      <c r="L31" s="126"/>
      <c r="M31" s="127"/>
      <c r="N31" s="126"/>
      <c r="O31" s="127"/>
      <c r="P31" s="126" t="s">
        <v>736</v>
      </c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/>
      <c r="I32" s="127"/>
      <c r="J32" s="126"/>
      <c r="K32" s="127"/>
      <c r="L32" s="126" t="s">
        <v>712</v>
      </c>
      <c r="M32" s="130"/>
      <c r="N32" s="126"/>
      <c r="O32" s="127"/>
      <c r="P32" s="126" t="s">
        <v>736</v>
      </c>
      <c r="Q32" s="127"/>
      <c r="R32" s="126"/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 t="s">
        <v>736</v>
      </c>
      <c r="I33" s="127"/>
      <c r="J33" s="126"/>
      <c r="K33" s="127"/>
      <c r="L33" s="126" t="s">
        <v>712</v>
      </c>
      <c r="M33" s="127"/>
      <c r="N33" s="126" t="s">
        <v>706</v>
      </c>
      <c r="O33" s="127"/>
      <c r="P33" s="126" t="s">
        <v>706</v>
      </c>
      <c r="Q33" s="127"/>
      <c r="R33" s="126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 t="s">
        <v>736</v>
      </c>
      <c r="I34" s="127"/>
      <c r="J34" s="126" t="s">
        <v>712</v>
      </c>
      <c r="K34" s="127"/>
      <c r="L34" s="126" t="s">
        <v>712</v>
      </c>
      <c r="M34" s="127"/>
      <c r="N34" s="126" t="s">
        <v>706</v>
      </c>
      <c r="O34" s="127"/>
      <c r="P34" s="126" t="s">
        <v>706</v>
      </c>
      <c r="Q34" s="127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 t="s">
        <v>736</v>
      </c>
      <c r="I35" s="127"/>
      <c r="J35" s="126" t="s">
        <v>712</v>
      </c>
      <c r="K35" s="127"/>
      <c r="L35" s="126" t="s">
        <v>712</v>
      </c>
      <c r="M35" s="127"/>
      <c r="N35" s="126" t="s">
        <v>706</v>
      </c>
      <c r="O35" s="127"/>
      <c r="P35" s="126" t="s">
        <v>706</v>
      </c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/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/>
      <c r="I37" s="127"/>
      <c r="J37" s="126"/>
      <c r="K37" s="127"/>
      <c r="L37" s="126"/>
      <c r="M37" s="127"/>
      <c r="N37" s="126"/>
      <c r="O37" s="127"/>
      <c r="P37" s="126"/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/>
      <c r="I38" s="127"/>
      <c r="J38" s="126"/>
      <c r="K38" s="127"/>
      <c r="L38" s="126"/>
      <c r="M38" s="127"/>
      <c r="N38" s="126"/>
      <c r="O38" s="127"/>
      <c r="P38" s="126"/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/>
      <c r="I39" s="127"/>
      <c r="J39" s="126"/>
      <c r="K39" s="127"/>
      <c r="L39" s="126"/>
      <c r="M39" s="127"/>
      <c r="N39" s="126"/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TORRES HERNANDEZ LUIS ENRIQUE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P27:P41 H27:H41 L27:L41 R27:R41 N27:N41 J27:J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z_2_Maestros!$B$2:$B$304</xm:f>
          </x14:formula1>
          <xm:sqref>B10</xm:sqref>
        </x14:dataValidation>
        <x14:dataValidation type="list" allowBlank="1" xr:uid="{00000000-0002-0000-1B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124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79" t="s">
        <v>125</v>
      </c>
      <c r="I15" s="180"/>
      <c r="J15" s="180"/>
      <c r="K15" s="181"/>
      <c r="L15" s="156" t="str">
        <f t="array" ref="L15">INDEX(z_3_Materias!B2:B510, MATCH(H15, z_3_Materias!A2:A510, 0))</f>
        <v>20LDDPA018</v>
      </c>
      <c r="M15" s="157" t="s">
        <v>659</v>
      </c>
      <c r="N15" s="158">
        <f t="array" ref="N15">INDEX(z_3_Materias!D2:D510, MATCH(H15, z_3_Materias!A2:A510, 0))</f>
        <v>2</v>
      </c>
      <c r="O15" s="154"/>
      <c r="P15" s="154"/>
      <c r="Q15" s="155"/>
      <c r="R15" s="159">
        <f>SUM(N15:Q23)</f>
        <v>8</v>
      </c>
      <c r="S15" s="160"/>
      <c r="T15" s="13" t="str">
        <f t="shared" ref="T15:T23" si="0">H15&amp;" "&amp;M15</f>
        <v>Dirección de Equipos de Alto Rendimiento LDDPA901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61" t="s">
        <v>92</v>
      </c>
      <c r="I16" s="162"/>
      <c r="J16" s="162"/>
      <c r="K16" s="163"/>
      <c r="L16" s="164" t="str">
        <f t="array" ref="L16">INDEX(z_3_Materias!B2:B510, MATCH(H16, z_3_Materias!A2:A510, 0))</f>
        <v>20LDDPA012</v>
      </c>
      <c r="M16" s="165" t="s">
        <v>602</v>
      </c>
      <c r="N16" s="166">
        <f t="array" ref="N16">INDEX(z_3_Materias!D2:D510, MATCH(H16, z_3_Materias!A2:A510, 0))</f>
        <v>3</v>
      </c>
      <c r="O16" s="162"/>
      <c r="P16" s="162"/>
      <c r="Q16" s="163"/>
      <c r="R16" s="167"/>
      <c r="S16" s="160"/>
      <c r="T16" s="13" t="str">
        <f t="shared" si="0"/>
        <v>Planeación y Organización del Trabajo LDDPA801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61" t="s">
        <v>92</v>
      </c>
      <c r="I17" s="162"/>
      <c r="J17" s="162"/>
      <c r="K17" s="163"/>
      <c r="L17" s="164" t="str">
        <f t="array" ref="L17">INDEX(z_3_Materias!B2:B510, MATCH(H17, z_3_Materias!A2:A510, 0))</f>
        <v>20LDDPA012</v>
      </c>
      <c r="M17" s="165" t="s">
        <v>603</v>
      </c>
      <c r="N17" s="166">
        <f t="array" ref="N17">INDEX(z_3_Materias!D2:D510, MATCH(H17, z_3_Materias!A2:A510, 0))</f>
        <v>3</v>
      </c>
      <c r="O17" s="162"/>
      <c r="P17" s="162"/>
      <c r="Q17" s="163"/>
      <c r="R17" s="167"/>
      <c r="S17" s="160"/>
      <c r="T17" s="13" t="str">
        <f t="shared" si="0"/>
        <v>Planeación y Organización del Trabajo LDDPA802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17</v>
      </c>
      <c r="I18" s="162"/>
      <c r="J18" s="162"/>
      <c r="K18" s="163"/>
      <c r="L18" s="164">
        <f t="array" ref="L18">INDEX(z_3_Materias!B2:B510, MATCH(H18, z_3_Materias!A2:A510, 0))</f>
        <v>0</v>
      </c>
      <c r="M18" s="165"/>
      <c r="N18" s="166">
        <f t="array" ref="N18">INDEX(z_3_Materias!D2:D510, MATCH(H18, z_3_Materias!A2:A510, 0))</f>
        <v>0</v>
      </c>
      <c r="O18" s="162"/>
      <c r="P18" s="162"/>
      <c r="Q18" s="163"/>
      <c r="R18" s="167"/>
      <c r="S18" s="160"/>
      <c r="T18" s="13" t="str">
        <f t="shared" si="0"/>
        <v xml:space="preserve">  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17</v>
      </c>
      <c r="I19" s="162"/>
      <c r="J19" s="162"/>
      <c r="K19" s="163"/>
      <c r="L19" s="164">
        <f t="array" ref="L19">INDEX(z_3_Materias!B2:B510, MATCH(H19, z_3_Materias!A2:A510, 0))</f>
        <v>0</v>
      </c>
      <c r="M19" s="165"/>
      <c r="N19" s="166">
        <f t="array" ref="N19">INDEX(z_3_Materias!D2:D510, MATCH(H19, z_3_Materias!A2:A510, 0))</f>
        <v>0</v>
      </c>
      <c r="O19" s="162"/>
      <c r="P19" s="162"/>
      <c r="Q19" s="163"/>
      <c r="R19" s="167"/>
      <c r="S19" s="160"/>
      <c r="T19" s="13" t="str">
        <f t="shared" si="0"/>
        <v xml:space="preserve">  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/>
      <c r="M27" s="127"/>
      <c r="N27" s="126"/>
      <c r="O27" s="127"/>
      <c r="P27" s="126"/>
      <c r="Q27" s="127"/>
      <c r="R27" s="126"/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/>
      <c r="I28" s="127"/>
      <c r="J28" s="126"/>
      <c r="K28" s="127"/>
      <c r="L28" s="126"/>
      <c r="M28" s="127"/>
      <c r="N28" s="126"/>
      <c r="O28" s="127"/>
      <c r="P28" s="126"/>
      <c r="Q28" s="127"/>
      <c r="R28" s="126"/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/>
      <c r="I29" s="127"/>
      <c r="J29" s="126"/>
      <c r="K29" s="127"/>
      <c r="L29" s="126"/>
      <c r="M29" s="127"/>
      <c r="N29" s="126"/>
      <c r="O29" s="127"/>
      <c r="P29" s="126"/>
      <c r="Q29" s="127"/>
      <c r="R29" s="126"/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8"/>
      <c r="Q30" s="127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/>
      <c r="I31" s="127"/>
      <c r="J31" s="126"/>
      <c r="K31" s="127"/>
      <c r="L31" s="126"/>
      <c r="M31" s="127"/>
      <c r="N31" s="126"/>
      <c r="O31" s="127"/>
      <c r="P31" s="126"/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/>
      <c r="I32" s="127"/>
      <c r="J32" s="126"/>
      <c r="K32" s="127"/>
      <c r="L32" s="126"/>
      <c r="M32" s="127"/>
      <c r="N32" s="126"/>
      <c r="O32" s="127"/>
      <c r="P32" s="126"/>
      <c r="Q32" s="127"/>
      <c r="R32" s="126"/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/>
      <c r="I33" s="127"/>
      <c r="J33" s="126"/>
      <c r="K33" s="127"/>
      <c r="L33" s="126"/>
      <c r="M33" s="127"/>
      <c r="N33" s="126"/>
      <c r="O33" s="127"/>
      <c r="P33" s="126"/>
      <c r="Q33" s="127"/>
      <c r="R33" s="126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/>
      <c r="I34" s="127"/>
      <c r="J34" s="126"/>
      <c r="K34" s="127"/>
      <c r="L34" s="126"/>
      <c r="M34" s="127"/>
      <c r="N34" s="126"/>
      <c r="O34" s="127"/>
      <c r="P34" s="126"/>
      <c r="Q34" s="127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/>
      <c r="I35" s="127"/>
      <c r="J35" s="126"/>
      <c r="K35" s="127"/>
      <c r="L35" s="126"/>
      <c r="M35" s="127"/>
      <c r="N35" s="126"/>
      <c r="O35" s="127"/>
      <c r="P35" s="126"/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/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 t="s">
        <v>739</v>
      </c>
      <c r="I37" s="127"/>
      <c r="J37" s="126" t="s">
        <v>739</v>
      </c>
      <c r="K37" s="127"/>
      <c r="L37" s="126" t="s">
        <v>714</v>
      </c>
      <c r="M37" s="127"/>
      <c r="N37" s="126"/>
      <c r="O37" s="127"/>
      <c r="P37" s="126"/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 t="s">
        <v>739</v>
      </c>
      <c r="I38" s="127"/>
      <c r="J38" s="126" t="s">
        <v>740</v>
      </c>
      <c r="K38" s="127"/>
      <c r="L38" s="126" t="s">
        <v>714</v>
      </c>
      <c r="M38" s="127"/>
      <c r="N38" s="126"/>
      <c r="O38" s="127"/>
      <c r="P38" s="126"/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 t="s">
        <v>740</v>
      </c>
      <c r="I39" s="127"/>
      <c r="J39" s="126" t="s">
        <v>740</v>
      </c>
      <c r="K39" s="127"/>
      <c r="L39" s="126"/>
      <c r="M39" s="127"/>
      <c r="N39" s="126"/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TORRES RODRIGUEZ KATHERINNE ARANZA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15" priority="1" operator="equal">
      <formula>0</formula>
    </cfRule>
  </conditionalFormatting>
  <conditionalFormatting sqref="N15:N23">
    <cfRule type="cellIs" dxfId="14" priority="2" operator="equal">
      <formula>0</formula>
    </cfRule>
  </conditionalFormatting>
  <dataValidations count="1">
    <dataValidation type="list" allowBlank="1" sqref="N27:N41 H27:H41 L27:L41 R27:R41 P27:P41 J27:J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z_2_Maestros!$B$2:$B$304</xm:f>
          </x14:formula1>
          <xm:sqref>B10</xm:sqref>
        </x14:dataValidation>
        <x14:dataValidation type="list" allowBlank="1" xr:uid="{00000000-0002-0000-1C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128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53" t="s">
        <v>130</v>
      </c>
      <c r="I15" s="154"/>
      <c r="J15" s="154"/>
      <c r="K15" s="155"/>
      <c r="L15" s="156" t="str">
        <f t="array" ref="L15">INDEX(z_3_Materias!B2:B510, MATCH(H15, z_3_Materias!A2:A510, 0))</f>
        <v>20IRIC010</v>
      </c>
      <c r="M15" s="157" t="s">
        <v>587</v>
      </c>
      <c r="N15" s="158">
        <f t="array" ref="N15">INDEX(z_3_Materias!D2:D510, MATCH(H15, z_3_Materias!A2:A510, 0))</f>
        <v>4</v>
      </c>
      <c r="O15" s="154"/>
      <c r="P15" s="154"/>
      <c r="Q15" s="155"/>
      <c r="R15" s="159">
        <f>SUM(N15:Q23)</f>
        <v>12</v>
      </c>
      <c r="S15" s="160"/>
      <c r="T15" s="13" t="str">
        <f t="shared" ref="T15:T23" si="0">H15&amp;" "&amp;M15</f>
        <v>Dirección de Proyectos I IRICE801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53" t="s">
        <v>491</v>
      </c>
      <c r="I16" s="154"/>
      <c r="J16" s="154"/>
      <c r="K16" s="155"/>
      <c r="L16" s="164" t="str">
        <f t="array" ref="L16">INDEX(z_3_Materias!B2:B510, MATCH(H16, z_3_Materias!A2:A510, 0))</f>
        <v>20IRIC015</v>
      </c>
      <c r="M16" s="165" t="s">
        <v>590</v>
      </c>
      <c r="N16" s="166">
        <f t="array" ref="N16">INDEX(z_3_Materias!D2:D510, MATCH(H16, z_3_Materias!A2:A510, 0))</f>
        <v>4</v>
      </c>
      <c r="O16" s="162"/>
      <c r="P16" s="162"/>
      <c r="Q16" s="163"/>
      <c r="R16" s="167"/>
      <c r="S16" s="160"/>
      <c r="T16" s="13" t="str">
        <f t="shared" si="0"/>
        <v>Dirección de Proyectos II IRICE901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53" t="s">
        <v>491</v>
      </c>
      <c r="I17" s="154"/>
      <c r="J17" s="154"/>
      <c r="K17" s="155"/>
      <c r="L17" s="164" t="str">
        <f t="array" ref="L17">INDEX(z_3_Materias!B2:B510, MATCH(H17, z_3_Materias!A2:A510, 0))</f>
        <v>20IRIC015</v>
      </c>
      <c r="M17" s="165" t="s">
        <v>591</v>
      </c>
      <c r="N17" s="166">
        <f t="array" ref="N17">INDEX(z_3_Materias!D2:D510, MATCH(H17, z_3_Materias!A2:A510, 0))</f>
        <v>4</v>
      </c>
      <c r="O17" s="162"/>
      <c r="P17" s="162"/>
      <c r="Q17" s="163"/>
      <c r="R17" s="167"/>
      <c r="S17" s="160"/>
      <c r="T17" s="13" t="str">
        <f t="shared" si="0"/>
        <v>Dirección de Proyectos II IRICE902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17</v>
      </c>
      <c r="I18" s="162"/>
      <c r="J18" s="162"/>
      <c r="K18" s="163"/>
      <c r="L18" s="164">
        <f t="array" ref="L18">INDEX(z_3_Materias!B2:B510, MATCH(H18, z_3_Materias!A2:A510, 0))</f>
        <v>0</v>
      </c>
      <c r="M18" s="165"/>
      <c r="N18" s="166">
        <f t="array" ref="N18">INDEX(z_3_Materias!D2:D510, MATCH(H18, z_3_Materias!A2:A510, 0))</f>
        <v>0</v>
      </c>
      <c r="O18" s="162"/>
      <c r="P18" s="162"/>
      <c r="Q18" s="163"/>
      <c r="R18" s="167"/>
      <c r="S18" s="160"/>
      <c r="T18" s="13" t="str">
        <f t="shared" si="0"/>
        <v xml:space="preserve">  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17</v>
      </c>
      <c r="I19" s="162"/>
      <c r="J19" s="162"/>
      <c r="K19" s="163"/>
      <c r="L19" s="164">
        <f t="array" ref="L19">INDEX(z_3_Materias!B2:B510, MATCH(H19, z_3_Materias!A2:A510, 0))</f>
        <v>0</v>
      </c>
      <c r="M19" s="165"/>
      <c r="N19" s="166">
        <f t="array" ref="N19">INDEX(z_3_Materias!D2:D510, MATCH(H19, z_3_Materias!A2:A510, 0))</f>
        <v>0</v>
      </c>
      <c r="O19" s="162"/>
      <c r="P19" s="162"/>
      <c r="Q19" s="163"/>
      <c r="R19" s="167"/>
      <c r="S19" s="160"/>
      <c r="T19" s="13" t="str">
        <f t="shared" si="0"/>
        <v xml:space="preserve">  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 t="s">
        <v>715</v>
      </c>
      <c r="I27" s="127"/>
      <c r="J27" s="126"/>
      <c r="K27" s="127"/>
      <c r="L27" s="126"/>
      <c r="M27" s="127"/>
      <c r="N27" s="126"/>
      <c r="O27" s="127"/>
      <c r="P27" s="126"/>
      <c r="Q27" s="127"/>
      <c r="R27" s="126" t="s">
        <v>715</v>
      </c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 t="s">
        <v>715</v>
      </c>
      <c r="I28" s="127"/>
      <c r="J28" s="126"/>
      <c r="K28" s="127"/>
      <c r="L28" s="126"/>
      <c r="M28" s="127"/>
      <c r="N28" s="126"/>
      <c r="O28" s="127"/>
      <c r="P28" s="126"/>
      <c r="Q28" s="127"/>
      <c r="R28" s="126" t="s">
        <v>715</v>
      </c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 t="s">
        <v>715</v>
      </c>
      <c r="I29" s="127"/>
      <c r="J29" s="126"/>
      <c r="K29" s="127"/>
      <c r="L29" s="126"/>
      <c r="M29" s="127"/>
      <c r="N29" s="126"/>
      <c r="O29" s="127"/>
      <c r="P29" s="126"/>
      <c r="Q29" s="127"/>
      <c r="R29" s="126" t="s">
        <v>715</v>
      </c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8"/>
      <c r="Q30" s="127"/>
      <c r="R30" s="126" t="s">
        <v>723</v>
      </c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/>
      <c r="I31" s="127"/>
      <c r="J31" s="126"/>
      <c r="K31" s="127"/>
      <c r="L31" s="126"/>
      <c r="M31" s="127"/>
      <c r="N31" s="126"/>
      <c r="O31" s="127"/>
      <c r="P31" s="126"/>
      <c r="Q31" s="127"/>
      <c r="R31" s="126" t="s">
        <v>723</v>
      </c>
      <c r="S31" s="127"/>
    </row>
    <row r="32" spans="2:20" ht="93.75" customHeight="1" x14ac:dyDescent="0.3">
      <c r="B32" s="98" t="s">
        <v>31</v>
      </c>
      <c r="C32" s="72"/>
      <c r="D32" s="72"/>
      <c r="E32" s="72"/>
      <c r="F32" s="72"/>
      <c r="G32" s="73"/>
      <c r="H32" s="126"/>
      <c r="I32" s="127"/>
      <c r="J32" s="126"/>
      <c r="K32" s="127"/>
      <c r="L32" s="126"/>
      <c r="M32" s="127"/>
      <c r="N32" s="126"/>
      <c r="O32" s="127"/>
      <c r="P32" s="126"/>
      <c r="Q32" s="127"/>
      <c r="R32" s="126"/>
      <c r="S32" s="127"/>
    </row>
    <row r="33" spans="2:19" ht="97.5" customHeight="1" x14ac:dyDescent="0.3">
      <c r="B33" s="98" t="s">
        <v>32</v>
      </c>
      <c r="C33" s="72"/>
      <c r="D33" s="72"/>
      <c r="E33" s="72"/>
      <c r="F33" s="72"/>
      <c r="G33" s="73"/>
      <c r="H33" s="126"/>
      <c r="I33" s="127"/>
      <c r="J33" s="126"/>
      <c r="K33" s="127"/>
      <c r="L33" s="126"/>
      <c r="M33" s="127"/>
      <c r="N33" s="126"/>
      <c r="O33" s="127"/>
      <c r="P33" s="126"/>
      <c r="Q33" s="127"/>
      <c r="R33" s="126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/>
      <c r="I34" s="127"/>
      <c r="J34" s="126"/>
      <c r="K34" s="127"/>
      <c r="L34" s="126"/>
      <c r="M34" s="127"/>
      <c r="N34" s="126"/>
      <c r="O34" s="127"/>
      <c r="P34" s="126"/>
      <c r="Q34" s="127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/>
      <c r="I35" s="127"/>
      <c r="J35" s="126"/>
      <c r="K35" s="127"/>
      <c r="L35" s="126"/>
      <c r="M35" s="127"/>
      <c r="N35" s="126"/>
      <c r="O35" s="127"/>
      <c r="P35" s="126"/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/>
      <c r="I36" s="127"/>
      <c r="J36" s="129" t="s">
        <v>744</v>
      </c>
      <c r="K36" s="127"/>
      <c r="L36" s="129" t="s">
        <v>744</v>
      </c>
      <c r="M36" s="127"/>
      <c r="N36" s="126"/>
      <c r="O36" s="127"/>
      <c r="P36" s="126"/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/>
      <c r="I37" s="127"/>
      <c r="J37" s="129" t="s">
        <v>749</v>
      </c>
      <c r="K37" s="127"/>
      <c r="L37" s="129" t="s">
        <v>749</v>
      </c>
      <c r="M37" s="127"/>
      <c r="N37" s="126" t="s">
        <v>724</v>
      </c>
      <c r="O37" s="127"/>
      <c r="P37" s="126" t="s">
        <v>748</v>
      </c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/>
      <c r="I38" s="127"/>
      <c r="J38" s="126"/>
      <c r="K38" s="127"/>
      <c r="L38" s="126"/>
      <c r="M38" s="127"/>
      <c r="N38" s="126" t="s">
        <v>724</v>
      </c>
      <c r="O38" s="127"/>
      <c r="P38" s="126" t="s">
        <v>748</v>
      </c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/>
      <c r="I39" s="127"/>
      <c r="J39" s="126"/>
      <c r="K39" s="127"/>
      <c r="L39" s="126"/>
      <c r="M39" s="127"/>
      <c r="N39" s="126"/>
      <c r="O39" s="127"/>
      <c r="P39" s="126" t="s">
        <v>743</v>
      </c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/>
      <c r="O40" s="127"/>
      <c r="P40" s="126" t="s">
        <v>743</v>
      </c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VALADEZ VARGAS ALEJANDRO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3" operator="equal">
      <formula>0</formula>
    </cfRule>
  </conditionalFormatting>
  <dataValidations count="1">
    <dataValidation type="list" allowBlank="1" sqref="H27:H41 P27:P41 R27:R41 N27:N41 L27:L41 J27:J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z_2_Maestros!$B$2:$B$304</xm:f>
          </x14:formula1>
          <xm:sqref>B10</xm:sqref>
        </x14:dataValidation>
        <x14:dataValidation type="list" allowBlank="1" xr:uid="{00000000-0002-0000-1D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131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53" t="s">
        <v>82</v>
      </c>
      <c r="I15" s="154"/>
      <c r="J15" s="154"/>
      <c r="K15" s="155"/>
      <c r="L15" s="156" t="str">
        <f t="array" ref="L15">INDEX(z_3_Materias!B2:B510, MATCH(H15, z_3_Materias!A2:A510, 0))</f>
        <v>20LDDPA001</v>
      </c>
      <c r="M15" s="157" t="s">
        <v>685</v>
      </c>
      <c r="N15" s="158">
        <f t="array" ref="N15">INDEX(z_3_Materias!D2:D510, MATCH(H15, z_3_Materias!A2:A510, 0))</f>
        <v>3</v>
      </c>
      <c r="O15" s="154"/>
      <c r="P15" s="154"/>
      <c r="Q15" s="155"/>
      <c r="R15" s="159">
        <f>SUM(N15:Q23)</f>
        <v>3</v>
      </c>
      <c r="S15" s="160"/>
      <c r="T15" s="13" t="str">
        <f t="shared" ref="T15:T23" si="0">H15&amp;" "&amp;M15</f>
        <v>Estadística DDA701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61" t="s">
        <v>17</v>
      </c>
      <c r="I16" s="162"/>
      <c r="J16" s="162"/>
      <c r="K16" s="163"/>
      <c r="L16" s="164">
        <f t="array" ref="L16">INDEX(z_3_Materias!B2:B510, MATCH(H16, z_3_Materias!A2:A510, 0))</f>
        <v>0</v>
      </c>
      <c r="M16" s="165"/>
      <c r="N16" s="166">
        <f t="array" ref="N16">INDEX(z_3_Materias!D2:D510, MATCH(H16, z_3_Materias!A2:A510, 0))</f>
        <v>0</v>
      </c>
      <c r="O16" s="162"/>
      <c r="P16" s="162"/>
      <c r="Q16" s="163"/>
      <c r="R16" s="167"/>
      <c r="S16" s="160"/>
      <c r="T16" s="13" t="str">
        <f t="shared" si="0"/>
        <v xml:space="preserve">  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61" t="s">
        <v>17</v>
      </c>
      <c r="I17" s="162"/>
      <c r="J17" s="162"/>
      <c r="K17" s="163"/>
      <c r="L17" s="164">
        <f t="array" ref="L17">INDEX(z_3_Materias!B2:B510, MATCH(H17, z_3_Materias!A2:A510, 0))</f>
        <v>0</v>
      </c>
      <c r="M17" s="165"/>
      <c r="N17" s="166">
        <f t="array" ref="N17">INDEX(z_3_Materias!D2:D510, MATCH(H17, z_3_Materias!A2:A510, 0))</f>
        <v>0</v>
      </c>
      <c r="O17" s="162"/>
      <c r="P17" s="162"/>
      <c r="Q17" s="163"/>
      <c r="R17" s="167"/>
      <c r="S17" s="160"/>
      <c r="T17" s="13" t="str">
        <f t="shared" si="0"/>
        <v xml:space="preserve">  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61" t="s">
        <v>17</v>
      </c>
      <c r="I18" s="162"/>
      <c r="J18" s="162"/>
      <c r="K18" s="163"/>
      <c r="L18" s="164">
        <f t="array" ref="L18">INDEX(z_3_Materias!B2:B510, MATCH(H18, z_3_Materias!A2:A510, 0))</f>
        <v>0</v>
      </c>
      <c r="M18" s="165"/>
      <c r="N18" s="166">
        <f t="array" ref="N18">INDEX(z_3_Materias!D2:D510, MATCH(H18, z_3_Materias!A2:A510, 0))</f>
        <v>0</v>
      </c>
      <c r="O18" s="162"/>
      <c r="P18" s="162"/>
      <c r="Q18" s="163"/>
      <c r="R18" s="167"/>
      <c r="S18" s="160"/>
      <c r="T18" s="13" t="str">
        <f t="shared" si="0"/>
        <v xml:space="preserve">  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17</v>
      </c>
      <c r="I19" s="162"/>
      <c r="J19" s="162"/>
      <c r="K19" s="163"/>
      <c r="L19" s="164">
        <f t="array" ref="L19">INDEX(z_3_Materias!B2:B510, MATCH(H19, z_3_Materias!A2:A510, 0))</f>
        <v>0</v>
      </c>
      <c r="M19" s="165"/>
      <c r="N19" s="166">
        <f t="array" ref="N19">INDEX(z_3_Materias!D2:D510, MATCH(H19, z_3_Materias!A2:A510, 0))</f>
        <v>0</v>
      </c>
      <c r="O19" s="162"/>
      <c r="P19" s="162"/>
      <c r="Q19" s="163"/>
      <c r="R19" s="167"/>
      <c r="S19" s="160"/>
      <c r="T19" s="13" t="str">
        <f t="shared" si="0"/>
        <v xml:space="preserve">  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/>
      <c r="M27" s="127"/>
      <c r="N27" s="126"/>
      <c r="O27" s="127"/>
      <c r="P27" s="126"/>
      <c r="Q27" s="127"/>
      <c r="R27" s="126"/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/>
      <c r="I28" s="127"/>
      <c r="J28" s="126"/>
      <c r="K28" s="127"/>
      <c r="L28" s="126"/>
      <c r="M28" s="127"/>
      <c r="N28" s="126"/>
      <c r="O28" s="127"/>
      <c r="P28" s="126"/>
      <c r="Q28" s="127"/>
      <c r="R28" s="126"/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/>
      <c r="I29" s="127"/>
      <c r="J29" s="126"/>
      <c r="K29" s="127"/>
      <c r="L29" s="126"/>
      <c r="M29" s="127"/>
      <c r="N29" s="126"/>
      <c r="O29" s="127"/>
      <c r="P29" s="126"/>
      <c r="Q29" s="127"/>
      <c r="R29" s="126"/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6"/>
      <c r="Q30" s="127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/>
      <c r="I31" s="127"/>
      <c r="J31" s="126"/>
      <c r="K31" s="127"/>
      <c r="L31" s="126"/>
      <c r="M31" s="127"/>
      <c r="N31" s="126"/>
      <c r="O31" s="127"/>
      <c r="P31" s="126"/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/>
      <c r="I32" s="127"/>
      <c r="J32" s="126"/>
      <c r="K32" s="127"/>
      <c r="L32" s="126"/>
      <c r="M32" s="127"/>
      <c r="N32" s="126"/>
      <c r="O32" s="127"/>
      <c r="P32" s="126"/>
      <c r="Q32" s="127"/>
      <c r="R32" s="126"/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/>
      <c r="I33" s="127"/>
      <c r="J33" s="126"/>
      <c r="K33" s="127"/>
      <c r="L33" s="126"/>
      <c r="M33" s="127"/>
      <c r="N33" s="126"/>
      <c r="O33" s="127"/>
      <c r="P33" s="126"/>
      <c r="Q33" s="127"/>
      <c r="R33" s="126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 t="s">
        <v>686</v>
      </c>
      <c r="I34" s="127"/>
      <c r="J34" s="126"/>
      <c r="K34" s="127"/>
      <c r="L34" s="126"/>
      <c r="M34" s="127"/>
      <c r="N34" s="126"/>
      <c r="O34" s="127"/>
      <c r="P34" s="126" t="s">
        <v>686</v>
      </c>
      <c r="Q34" s="127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 t="s">
        <v>686</v>
      </c>
      <c r="I35" s="127"/>
      <c r="J35" s="126"/>
      <c r="K35" s="127"/>
      <c r="L35" s="126"/>
      <c r="M35" s="127"/>
      <c r="N35" s="126"/>
      <c r="O35" s="127"/>
      <c r="P35" s="126"/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/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/>
      <c r="I37" s="127"/>
      <c r="J37" s="126"/>
      <c r="K37" s="127"/>
      <c r="L37" s="126"/>
      <c r="M37" s="127"/>
      <c r="N37" s="126"/>
      <c r="O37" s="127"/>
      <c r="P37" s="126"/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/>
      <c r="I38" s="127"/>
      <c r="J38" s="126"/>
      <c r="K38" s="127"/>
      <c r="L38" s="126"/>
      <c r="M38" s="127"/>
      <c r="N38" s="126"/>
      <c r="O38" s="127"/>
      <c r="P38" s="126"/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/>
      <c r="I39" s="127"/>
      <c r="J39" s="126"/>
      <c r="K39" s="127"/>
      <c r="L39" s="126"/>
      <c r="M39" s="127"/>
      <c r="N39" s="126"/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7" t="s">
        <v>521</v>
      </c>
      <c r="D46" s="117"/>
      <c r="E46" s="117"/>
      <c r="F46" s="117"/>
      <c r="G46" s="117"/>
      <c r="H46" s="117"/>
      <c r="I46" s="117"/>
      <c r="J46" s="117"/>
      <c r="K46" s="7"/>
      <c r="L46" s="7"/>
      <c r="M46" s="7"/>
      <c r="N46" s="117" t="str">
        <f>B10</f>
        <v>VARELA OLMOS VIOLETA</v>
      </c>
      <c r="O46" s="122"/>
      <c r="P46" s="122"/>
      <c r="Q46" s="122"/>
      <c r="R46" s="122"/>
      <c r="S46" s="25"/>
    </row>
    <row r="47" spans="2:19" ht="14.25" customHeight="1" x14ac:dyDescent="0.35">
      <c r="C47" s="99" t="s">
        <v>522</v>
      </c>
      <c r="D47" s="99"/>
      <c r="E47" s="99"/>
      <c r="F47" s="99"/>
      <c r="G47" s="99"/>
      <c r="H47" s="99"/>
      <c r="I47" s="99"/>
      <c r="J47" s="99"/>
      <c r="K47" s="7"/>
      <c r="L47" s="7"/>
      <c r="M47" s="7"/>
      <c r="N47" s="123" t="s">
        <v>43</v>
      </c>
      <c r="O47" s="107"/>
      <c r="P47" s="107"/>
      <c r="Q47" s="107"/>
      <c r="R47" s="107"/>
      <c r="S47" s="26"/>
    </row>
    <row r="48" spans="2:19" ht="25.5" customHeight="1" x14ac:dyDescent="0.35">
      <c r="B48" s="27"/>
      <c r="C48" s="99"/>
      <c r="D48" s="99"/>
      <c r="E48" s="99"/>
      <c r="F48" s="99"/>
      <c r="G48" s="99"/>
      <c r="H48" s="99"/>
      <c r="I48" s="99"/>
      <c r="J48" s="99"/>
      <c r="K48" s="28"/>
      <c r="L48" s="28"/>
      <c r="M48" s="28"/>
      <c r="N48" s="52"/>
      <c r="O48" s="52"/>
      <c r="P48" s="52"/>
      <c r="Q48" s="52"/>
      <c r="R48" s="52"/>
      <c r="S48" s="27"/>
    </row>
    <row r="50" spans="3:10" ht="14.25" customHeight="1" x14ac:dyDescent="0.3">
      <c r="C50" s="99" t="s">
        <v>41</v>
      </c>
      <c r="D50" s="99"/>
      <c r="E50" s="99"/>
      <c r="F50" s="99"/>
      <c r="G50" s="99"/>
      <c r="H50" s="99"/>
      <c r="I50" s="99"/>
      <c r="J50" s="99"/>
    </row>
    <row r="51" spans="3:10" ht="14.25" customHeight="1" x14ac:dyDescent="0.3">
      <c r="C51" s="117"/>
      <c r="D51" s="117"/>
      <c r="E51" s="117"/>
      <c r="F51" s="117"/>
      <c r="G51" s="117"/>
      <c r="H51" s="117"/>
      <c r="I51" s="117"/>
      <c r="J51" s="117"/>
    </row>
    <row r="52" spans="3:10" ht="30" customHeight="1" x14ac:dyDescent="0.3">
      <c r="C52" s="99" t="s">
        <v>523</v>
      </c>
      <c r="D52" s="99"/>
      <c r="E52" s="99"/>
      <c r="F52" s="99"/>
      <c r="G52" s="99"/>
      <c r="H52" s="99"/>
      <c r="I52" s="99"/>
      <c r="J52" s="99"/>
    </row>
  </sheetData>
  <mergeCells count="162"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z_2_Maestros!$B$2:$B$304</xm:f>
          </x14:formula1>
          <xm:sqref>B10</xm:sqref>
        </x14:dataValidation>
        <x14:dataValidation type="list" allowBlank="1" xr:uid="{00000000-0002-0000-1E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134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79" t="s">
        <v>555</v>
      </c>
      <c r="I15" s="180"/>
      <c r="J15" s="180"/>
      <c r="K15" s="181"/>
      <c r="L15" s="156" t="str">
        <f t="array" ref="L15">INDEX(z_3_Materias!B2:B510, MATCH(H15, z_3_Materias!A2:A510, 0))</f>
        <v>24CD016</v>
      </c>
      <c r="M15" s="157" t="s">
        <v>731</v>
      </c>
      <c r="N15" s="158">
        <f t="array" ref="N15">INDEX(z_3_Materias!D2:D510, MATCH(H15, z_3_Materias!A2:A510, 0))</f>
        <v>4</v>
      </c>
      <c r="O15" s="154"/>
      <c r="P15" s="154"/>
      <c r="Q15" s="155"/>
      <c r="R15" s="159">
        <f>SUM(N15:Q23)</f>
        <v>19</v>
      </c>
      <c r="S15" s="160"/>
      <c r="T15" s="13" t="str">
        <f t="shared" ref="T15:T23" si="0">H15&amp;" "&amp;M15</f>
        <v>Desarrollo del Pensamiento y Toma de Decisiones** DAD301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82" t="s">
        <v>555</v>
      </c>
      <c r="I16" s="180"/>
      <c r="J16" s="180"/>
      <c r="K16" s="181"/>
      <c r="L16" s="164" t="str">
        <f t="array" ref="L16">INDEX(z_3_Materias!B2:B510, MATCH(H16, z_3_Materias!A2:A510, 0))</f>
        <v>24CD016</v>
      </c>
      <c r="M16" s="157" t="s">
        <v>630</v>
      </c>
      <c r="N16" s="166">
        <f t="array" ref="N16">INDEX(z_3_Materias!D2:D510, MATCH(H16, z_3_Materias!A2:A510, 0))</f>
        <v>4</v>
      </c>
      <c r="O16" s="162"/>
      <c r="P16" s="162"/>
      <c r="Q16" s="163"/>
      <c r="R16" s="167"/>
      <c r="S16" s="160"/>
      <c r="T16" s="13" t="str">
        <f t="shared" si="0"/>
        <v>Desarrollo del Pensamiento y Toma de Decisiones** DAD307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79" t="s">
        <v>381</v>
      </c>
      <c r="I17" s="180"/>
      <c r="J17" s="180"/>
      <c r="K17" s="181"/>
      <c r="L17" s="164" t="str">
        <f t="array" ref="L17">INDEX(z_3_Materias!B2:B510, MATCH(H17, z_3_Materias!A2:A510, 0))</f>
        <v>18DDA033</v>
      </c>
      <c r="M17" s="157" t="s">
        <v>650</v>
      </c>
      <c r="N17" s="166">
        <f t="array" ref="N17">INDEX(z_3_Materias!D2:D510, MATCH(H17, z_3_Materias!A2:A510, 0))</f>
        <v>3</v>
      </c>
      <c r="O17" s="162"/>
      <c r="P17" s="162"/>
      <c r="Q17" s="163"/>
      <c r="R17" s="167"/>
      <c r="S17" s="160"/>
      <c r="T17" s="13" t="str">
        <f t="shared" si="0"/>
        <v>Formación Sociocultural IV DDA401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79" t="s">
        <v>79</v>
      </c>
      <c r="I18" s="180"/>
      <c r="J18" s="180"/>
      <c r="K18" s="181"/>
      <c r="L18" s="164" t="str">
        <f t="array" ref="L18">INDEX(z_3_Materias!B2:B510, MATCH(H18, z_3_Materias!A2:A510, 0))</f>
        <v>18DDA039</v>
      </c>
      <c r="M18" s="157" t="s">
        <v>638</v>
      </c>
      <c r="N18" s="166">
        <f t="array" ref="N18">INDEX(z_3_Materias!D2:D510, MATCH(H18, z_3_Materias!A2:A510, 0))</f>
        <v>5</v>
      </c>
      <c r="O18" s="162"/>
      <c r="P18" s="162"/>
      <c r="Q18" s="163"/>
      <c r="R18" s="167"/>
      <c r="S18" s="160"/>
      <c r="T18" s="13" t="str">
        <f t="shared" si="0"/>
        <v>Expresión Oral y Escrita II_ DDA501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127</v>
      </c>
      <c r="I19" s="183"/>
      <c r="J19" s="183"/>
      <c r="K19" s="184"/>
      <c r="L19" s="164" t="str">
        <f t="array" ref="L19">INDEX(z_3_Materias!B2:B510, MATCH(H19, z_3_Materias!A2:A510, 0))</f>
        <v>20LDDPA007</v>
      </c>
      <c r="M19" s="157" t="s">
        <v>625</v>
      </c>
      <c r="N19" s="166">
        <f t="array" ref="N19">INDEX(z_3_Materias!D2:D510, MATCH(H19, z_3_Materias!A2:A510, 0))</f>
        <v>3</v>
      </c>
      <c r="O19" s="162"/>
      <c r="P19" s="162"/>
      <c r="Q19" s="163"/>
      <c r="R19" s="167"/>
      <c r="S19" s="160"/>
      <c r="T19" s="13" t="str">
        <f t="shared" si="0"/>
        <v>Administración del Tiempo LDDPA701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79" t="s">
        <v>17</v>
      </c>
      <c r="I20" s="180"/>
      <c r="J20" s="180"/>
      <c r="K20" s="181"/>
      <c r="L20" s="164">
        <f t="array" ref="L20">INDEX(z_3_Materias!B2:B510, MATCH(H20, z_3_Materias!A2:A510, 0))</f>
        <v>0</v>
      </c>
      <c r="M20" s="157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79" t="s">
        <v>17</v>
      </c>
      <c r="I21" s="180"/>
      <c r="J21" s="180"/>
      <c r="K21" s="181"/>
      <c r="L21" s="164">
        <f t="array" ref="L21">INDEX(z_3_Materias!B2:B510, MATCH(H21, z_3_Materias!A2:A510, 0))</f>
        <v>0</v>
      </c>
      <c r="M21" s="157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79" t="s">
        <v>17</v>
      </c>
      <c r="I22" s="180"/>
      <c r="J22" s="180"/>
      <c r="K22" s="181"/>
      <c r="L22" s="164">
        <f t="array" ref="L22">INDEX(z_3_Materias!B2:B510, MATCH(H22, z_3_Materias!A2:A510, 0))</f>
        <v>0</v>
      </c>
      <c r="M22" s="157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79" t="s">
        <v>17</v>
      </c>
      <c r="I23" s="180"/>
      <c r="J23" s="180"/>
      <c r="K23" s="181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/>
      <c r="M27" s="127"/>
      <c r="N27" s="126"/>
      <c r="O27" s="127"/>
      <c r="P27" s="126"/>
      <c r="Q27" s="127"/>
      <c r="R27" s="126"/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/>
      <c r="I28" s="127"/>
      <c r="J28" s="126" t="s">
        <v>683</v>
      </c>
      <c r="K28" s="127"/>
      <c r="L28" s="126"/>
      <c r="M28" s="127"/>
      <c r="N28" s="126" t="s">
        <v>683</v>
      </c>
      <c r="O28" s="127"/>
      <c r="P28" s="126" t="s">
        <v>684</v>
      </c>
      <c r="Q28" s="127"/>
      <c r="R28" s="126"/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/>
      <c r="I29" s="127"/>
      <c r="J29" s="126" t="s">
        <v>683</v>
      </c>
      <c r="K29" s="127"/>
      <c r="L29" s="126"/>
      <c r="M29" s="127"/>
      <c r="N29" s="126" t="s">
        <v>683</v>
      </c>
      <c r="O29" s="127"/>
      <c r="P29" s="126" t="s">
        <v>684</v>
      </c>
      <c r="Q29" s="127"/>
      <c r="R29" s="126"/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6" t="s">
        <v>684</v>
      </c>
      <c r="Q30" s="127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 t="s">
        <v>732</v>
      </c>
      <c r="I31" s="127"/>
      <c r="J31" s="126"/>
      <c r="K31" s="127"/>
      <c r="L31" s="126" t="s">
        <v>732</v>
      </c>
      <c r="M31" s="127"/>
      <c r="N31" s="126"/>
      <c r="O31" s="127"/>
      <c r="P31" s="126"/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 t="s">
        <v>732</v>
      </c>
      <c r="I32" s="127"/>
      <c r="J32" s="126" t="s">
        <v>733</v>
      </c>
      <c r="K32" s="127"/>
      <c r="L32" s="126" t="s">
        <v>732</v>
      </c>
      <c r="M32" s="127"/>
      <c r="N32" s="126" t="s">
        <v>733</v>
      </c>
      <c r="O32" s="127"/>
      <c r="P32" s="126" t="s">
        <v>733</v>
      </c>
      <c r="Q32" s="127"/>
      <c r="R32" s="126"/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 t="s">
        <v>738</v>
      </c>
      <c r="I33" s="127"/>
      <c r="J33" s="126" t="s">
        <v>733</v>
      </c>
      <c r="K33" s="127"/>
      <c r="L33" s="126" t="s">
        <v>683</v>
      </c>
      <c r="M33" s="127"/>
      <c r="N33" s="126" t="s">
        <v>738</v>
      </c>
      <c r="O33" s="127"/>
      <c r="P33" s="126" t="s">
        <v>738</v>
      </c>
      <c r="Q33" s="127"/>
      <c r="R33" s="126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 t="s">
        <v>728</v>
      </c>
      <c r="I34" s="130"/>
      <c r="J34" s="126" t="s">
        <v>728</v>
      </c>
      <c r="K34" s="130"/>
      <c r="L34" s="126" t="s">
        <v>728</v>
      </c>
      <c r="M34" s="130"/>
      <c r="N34" s="126" t="s">
        <v>728</v>
      </c>
      <c r="O34" s="130"/>
      <c r="P34" s="126" t="s">
        <v>728</v>
      </c>
      <c r="Q34" s="130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 t="s">
        <v>728</v>
      </c>
      <c r="I35" s="130"/>
      <c r="J35" s="126" t="s">
        <v>728</v>
      </c>
      <c r="K35" s="130"/>
      <c r="L35" s="126" t="s">
        <v>728</v>
      </c>
      <c r="M35" s="130"/>
      <c r="N35" s="126" t="s">
        <v>728</v>
      </c>
      <c r="O35" s="130"/>
      <c r="P35" s="126" t="s">
        <v>728</v>
      </c>
      <c r="Q35" s="130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 t="s">
        <v>728</v>
      </c>
      <c r="I36" s="130"/>
      <c r="J36" s="126" t="s">
        <v>728</v>
      </c>
      <c r="K36" s="130"/>
      <c r="L36" s="126" t="s">
        <v>728</v>
      </c>
      <c r="M36" s="130"/>
      <c r="N36" s="126" t="s">
        <v>728</v>
      </c>
      <c r="O36" s="130"/>
      <c r="P36" s="126" t="s">
        <v>728</v>
      </c>
      <c r="Q36" s="130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 t="s">
        <v>728</v>
      </c>
      <c r="I37" s="130"/>
      <c r="J37" s="126" t="s">
        <v>728</v>
      </c>
      <c r="K37" s="130"/>
      <c r="L37" s="126" t="s">
        <v>728</v>
      </c>
      <c r="M37" s="130"/>
      <c r="N37" s="126" t="s">
        <v>728</v>
      </c>
      <c r="O37" s="130"/>
      <c r="P37" s="126" t="s">
        <v>728</v>
      </c>
      <c r="Q37" s="130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/>
      <c r="I38" s="127"/>
      <c r="J38" s="126"/>
      <c r="K38" s="127"/>
      <c r="L38" s="126"/>
      <c r="M38" s="127"/>
      <c r="N38" s="126"/>
      <c r="O38" s="127"/>
      <c r="P38" s="126"/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/>
      <c r="I39" s="127"/>
      <c r="J39" s="126"/>
      <c r="K39" s="127"/>
      <c r="L39" s="126"/>
      <c r="M39" s="127"/>
      <c r="N39" s="126"/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VILLA CUETO MA. ISABEL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49" spans="3:9" ht="14.25" customHeight="1" x14ac:dyDescent="0.3">
      <c r="C49" s="99"/>
      <c r="D49" s="52"/>
      <c r="E49" s="52"/>
      <c r="F49" s="52"/>
      <c r="G49" s="52"/>
      <c r="H49" s="52"/>
      <c r="I49" s="52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9" priority="2" operator="equal">
      <formula>0</formula>
    </cfRule>
  </conditionalFormatting>
  <conditionalFormatting sqref="N15:N23">
    <cfRule type="cellIs" dxfId="8" priority="1" operator="equal">
      <formula>0</formula>
    </cfRule>
  </conditionalFormatting>
  <dataValidations count="1">
    <dataValidation type="list" allowBlank="1" sqref="R27:R41 N27:N41 L27:L41 J27:J41 H27:H41 P27:P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z_2_Maestros!$B$2:$B$304</xm:f>
          </x14:formula1>
          <xm:sqref>B10</xm:sqref>
        </x14:dataValidation>
        <x14:dataValidation type="list" allowBlank="1" xr:uid="{00000000-0002-0000-1F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zoomScale="50" zoomScaleNormal="50" zoomScaleSheetLayoutView="50" workbookViewId="0">
      <selection activeCell="N35" sqref="N35:O3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135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48" t="s">
        <v>10</v>
      </c>
      <c r="I14" s="149"/>
      <c r="J14" s="149"/>
      <c r="K14" s="127"/>
      <c r="L14" s="150" t="s">
        <v>11</v>
      </c>
      <c r="M14" s="151" t="s">
        <v>12</v>
      </c>
      <c r="N14" s="126" t="s">
        <v>13</v>
      </c>
      <c r="O14" s="149"/>
      <c r="P14" s="149"/>
      <c r="Q14" s="127"/>
      <c r="R14" s="152" t="s">
        <v>14</v>
      </c>
      <c r="S14" s="127"/>
    </row>
    <row r="15" spans="2:20" ht="21" customHeight="1" x14ac:dyDescent="0.3">
      <c r="B15" s="76"/>
      <c r="C15" s="59"/>
      <c r="D15" s="76"/>
      <c r="E15" s="52"/>
      <c r="F15" s="52"/>
      <c r="G15" s="82"/>
      <c r="H15" s="179" t="s">
        <v>558</v>
      </c>
      <c r="I15" s="180"/>
      <c r="J15" s="180"/>
      <c r="K15" s="181"/>
      <c r="L15" s="156" t="str">
        <f t="array" ref="L15">INDEX(z_3_Materias!B2:B510, MATCH(H15, z_3_Materias!A2:A510, 0))</f>
        <v>24DAD019</v>
      </c>
      <c r="M15" s="157" t="s">
        <v>604</v>
      </c>
      <c r="N15" s="158">
        <f t="array" ref="N15">INDEX(z_3_Materias!D2:D510, MATCH(H15, z_3_Materias!A2:A510, 0))</f>
        <v>5</v>
      </c>
      <c r="O15" s="154"/>
      <c r="P15" s="154"/>
      <c r="Q15" s="155"/>
      <c r="R15" s="159">
        <f>SUM(N15:Q23)</f>
        <v>24</v>
      </c>
      <c r="S15" s="160"/>
      <c r="T15" s="13" t="str">
        <f t="shared" ref="T15:T23" si="0">H15&amp;" "&amp;M15</f>
        <v>Proceso de Diseño** DDA301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179" t="s">
        <v>558</v>
      </c>
      <c r="I16" s="180"/>
      <c r="J16" s="180"/>
      <c r="K16" s="181"/>
      <c r="L16" s="164" t="str">
        <f t="array" ref="L16">INDEX(z_3_Materias!B2:B510, MATCH(H16, z_3_Materias!A2:A510, 0))</f>
        <v>24DAD019</v>
      </c>
      <c r="M16" s="157" t="s">
        <v>605</v>
      </c>
      <c r="N16" s="166">
        <f t="array" ref="N16">INDEX(z_3_Materias!D2:D510, MATCH(H16, z_3_Materias!A2:A510, 0))</f>
        <v>5</v>
      </c>
      <c r="O16" s="162"/>
      <c r="P16" s="162"/>
      <c r="Q16" s="163"/>
      <c r="R16" s="167"/>
      <c r="S16" s="160"/>
      <c r="T16" s="13" t="str">
        <f t="shared" si="0"/>
        <v>Proceso de Diseño** DDA302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179" t="s">
        <v>558</v>
      </c>
      <c r="I17" s="180"/>
      <c r="J17" s="180"/>
      <c r="K17" s="181"/>
      <c r="L17" s="164" t="str">
        <f t="array" ref="L17">INDEX(z_3_Materias!B2:B510, MATCH(H17, z_3_Materias!A2:A510, 0))</f>
        <v>24DAD019</v>
      </c>
      <c r="M17" s="157" t="s">
        <v>607</v>
      </c>
      <c r="N17" s="166">
        <f t="array" ref="N17">INDEX(z_3_Materias!D2:D510, MATCH(H17, z_3_Materias!A2:A510, 0))</f>
        <v>5</v>
      </c>
      <c r="O17" s="162"/>
      <c r="P17" s="162"/>
      <c r="Q17" s="163"/>
      <c r="R17" s="167"/>
      <c r="S17" s="160"/>
      <c r="T17" s="13" t="str">
        <f t="shared" si="0"/>
        <v>Proceso de Diseño** DDA303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179" t="s">
        <v>558</v>
      </c>
      <c r="I18" s="180"/>
      <c r="J18" s="180"/>
      <c r="K18" s="181"/>
      <c r="L18" s="164" t="str">
        <f t="array" ref="L18">INDEX(z_3_Materias!B2:B510, MATCH(H18, z_3_Materias!A2:A510, 0))</f>
        <v>24DAD019</v>
      </c>
      <c r="M18" s="157" t="s">
        <v>623</v>
      </c>
      <c r="N18" s="166">
        <f t="array" ref="N18">INDEX(z_3_Materias!D2:D510, MATCH(H18, z_3_Materias!A2:A510, 0))</f>
        <v>5</v>
      </c>
      <c r="O18" s="162"/>
      <c r="P18" s="162"/>
      <c r="Q18" s="163"/>
      <c r="R18" s="167"/>
      <c r="S18" s="160"/>
      <c r="T18" s="13" t="str">
        <f t="shared" si="0"/>
        <v>Proceso de Diseño** DDA304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161" t="s">
        <v>106</v>
      </c>
      <c r="I19" s="162"/>
      <c r="J19" s="162"/>
      <c r="K19" s="163"/>
      <c r="L19" s="164" t="str">
        <f t="array" ref="L19">INDEX(z_3_Materias!B2:B510, MATCH(H19, z_3_Materias!A2:A510, 0))</f>
        <v>20LDDPA014</v>
      </c>
      <c r="M19" s="165" t="s">
        <v>653</v>
      </c>
      <c r="N19" s="166">
        <f t="array" ref="N19">INDEX(z_3_Materias!D2:D510, MATCH(H19, z_3_Materias!A2:A510, 0))</f>
        <v>4</v>
      </c>
      <c r="O19" s="162"/>
      <c r="P19" s="162"/>
      <c r="Q19" s="163"/>
      <c r="R19" s="167"/>
      <c r="S19" s="160"/>
      <c r="T19" s="13" t="str">
        <f t="shared" si="0"/>
        <v>Diseño Publicitario y Medios Digitales LDDPAE904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161" t="s">
        <v>17</v>
      </c>
      <c r="I20" s="162"/>
      <c r="J20" s="162"/>
      <c r="K20" s="163"/>
      <c r="L20" s="164">
        <f t="array" ref="L20">INDEX(z_3_Materias!B2:B510, MATCH(H20, z_3_Materias!A2:A510, 0))</f>
        <v>0</v>
      </c>
      <c r="M20" s="165"/>
      <c r="N20" s="166">
        <f t="array" ref="N20">INDEX(z_3_Materias!D2:D510, MATCH(H20, z_3_Materias!A2:A510, 0))</f>
        <v>0</v>
      </c>
      <c r="O20" s="162"/>
      <c r="P20" s="162"/>
      <c r="Q20" s="163"/>
      <c r="R20" s="167"/>
      <c r="S20" s="160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161" t="s">
        <v>17</v>
      </c>
      <c r="I21" s="162"/>
      <c r="J21" s="162"/>
      <c r="K21" s="163"/>
      <c r="L21" s="164">
        <f t="array" ref="L21">INDEX(z_3_Materias!B2:B510, MATCH(H21, z_3_Materias!A2:A510, 0))</f>
        <v>0</v>
      </c>
      <c r="M21" s="165"/>
      <c r="N21" s="166">
        <f t="array" ref="N21">INDEX(z_3_Materias!D2:D510, MATCH(H21, z_3_Materias!A2:A510, 0))</f>
        <v>0</v>
      </c>
      <c r="O21" s="162"/>
      <c r="P21" s="162"/>
      <c r="Q21" s="163"/>
      <c r="R21" s="167"/>
      <c r="S21" s="160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161" t="s">
        <v>17</v>
      </c>
      <c r="I22" s="162"/>
      <c r="J22" s="162"/>
      <c r="K22" s="163"/>
      <c r="L22" s="164">
        <f t="array" ref="L22">INDEX(z_3_Materias!B2:B510, MATCH(H22, z_3_Materias!A2:A510, 0))</f>
        <v>0</v>
      </c>
      <c r="M22" s="165"/>
      <c r="N22" s="166">
        <f t="array" ref="N22">INDEX(z_3_Materias!D2:D510, MATCH(H22, z_3_Materias!A2:A510, 0))</f>
        <v>0</v>
      </c>
      <c r="O22" s="162"/>
      <c r="P22" s="162"/>
      <c r="Q22" s="163"/>
      <c r="R22" s="167"/>
      <c r="S22" s="160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168" t="s">
        <v>17</v>
      </c>
      <c r="I23" s="169"/>
      <c r="J23" s="169"/>
      <c r="K23" s="170"/>
      <c r="L23" s="171">
        <f t="array" ref="L23">INDEX(z_3_Materias!B2:B510, MATCH(H23, z_3_Materias!A2:A510, 0))</f>
        <v>0</v>
      </c>
      <c r="M23" s="172"/>
      <c r="N23" s="173">
        <f t="array" ref="N23">INDEX(z_3_Materias!D2:D510, MATCH(H23, z_3_Materias!A2:A510, 0))</f>
        <v>0</v>
      </c>
      <c r="O23" s="169"/>
      <c r="P23" s="169"/>
      <c r="Q23" s="170"/>
      <c r="R23" s="174"/>
      <c r="S23" s="175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76"/>
      <c r="I24" s="177"/>
      <c r="J24" s="177"/>
      <c r="K24" s="178"/>
      <c r="L24" s="136"/>
      <c r="M24" s="136"/>
      <c r="N24" s="178"/>
      <c r="O24" s="177"/>
      <c r="P24" s="177"/>
      <c r="Q24" s="177"/>
      <c r="R24" s="177"/>
      <c r="S24" s="17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126"/>
      <c r="I27" s="127"/>
      <c r="J27" s="126"/>
      <c r="K27" s="127"/>
      <c r="L27" s="126" t="s">
        <v>676</v>
      </c>
      <c r="M27" s="127"/>
      <c r="N27" s="126"/>
      <c r="O27" s="127"/>
      <c r="P27" s="126"/>
      <c r="Q27" s="127"/>
      <c r="R27" s="126" t="s">
        <v>707</v>
      </c>
      <c r="S27" s="127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126"/>
      <c r="I28" s="127"/>
      <c r="J28" s="126"/>
      <c r="K28" s="127"/>
      <c r="L28" s="126" t="s">
        <v>676</v>
      </c>
      <c r="M28" s="127"/>
      <c r="N28" s="126"/>
      <c r="O28" s="127"/>
      <c r="P28" s="126"/>
      <c r="Q28" s="127"/>
      <c r="R28" s="126" t="s">
        <v>707</v>
      </c>
      <c r="S28" s="127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126"/>
      <c r="I29" s="127"/>
      <c r="J29" s="126"/>
      <c r="K29" s="127"/>
      <c r="L29" s="126" t="s">
        <v>676</v>
      </c>
      <c r="M29" s="127"/>
      <c r="N29" s="126"/>
      <c r="O29" s="127"/>
      <c r="P29" s="126" t="s">
        <v>671</v>
      </c>
      <c r="Q29" s="127"/>
      <c r="R29" s="126"/>
      <c r="S29" s="127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126"/>
      <c r="I30" s="127"/>
      <c r="J30" s="126"/>
      <c r="K30" s="127"/>
      <c r="L30" s="126"/>
      <c r="M30" s="127"/>
      <c r="N30" s="126"/>
      <c r="O30" s="127"/>
      <c r="P30" s="126"/>
      <c r="Q30" s="127"/>
      <c r="R30" s="126"/>
      <c r="S30" s="127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126"/>
      <c r="I31" s="127"/>
      <c r="J31" s="126" t="s">
        <v>618</v>
      </c>
      <c r="K31" s="127"/>
      <c r="L31" s="126"/>
      <c r="M31" s="127"/>
      <c r="N31" s="126" t="s">
        <v>618</v>
      </c>
      <c r="O31" s="127"/>
      <c r="P31" s="126" t="s">
        <v>614</v>
      </c>
      <c r="Q31" s="127"/>
      <c r="R31" s="126"/>
      <c r="S31" s="127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126"/>
      <c r="I32" s="127"/>
      <c r="J32" s="126" t="s">
        <v>618</v>
      </c>
      <c r="K32" s="127"/>
      <c r="L32" s="126"/>
      <c r="M32" s="127"/>
      <c r="N32" s="126" t="s">
        <v>618</v>
      </c>
      <c r="O32" s="127"/>
      <c r="P32" s="126" t="s">
        <v>614</v>
      </c>
      <c r="Q32" s="127"/>
      <c r="R32" s="126"/>
      <c r="S32" s="127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126" t="s">
        <v>671</v>
      </c>
      <c r="I33" s="127"/>
      <c r="J33" s="126" t="s">
        <v>618</v>
      </c>
      <c r="K33" s="130"/>
      <c r="L33" s="126" t="s">
        <v>671</v>
      </c>
      <c r="M33" s="127"/>
      <c r="N33" s="126" t="s">
        <v>614</v>
      </c>
      <c r="O33" s="127"/>
      <c r="P33" s="126" t="s">
        <v>676</v>
      </c>
      <c r="Q33" s="130"/>
      <c r="R33" s="126"/>
      <c r="S33" s="127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126" t="s">
        <v>671</v>
      </c>
      <c r="I34" s="127"/>
      <c r="J34" s="126" t="s">
        <v>614</v>
      </c>
      <c r="K34" s="127"/>
      <c r="L34" s="126" t="s">
        <v>671</v>
      </c>
      <c r="M34" s="127"/>
      <c r="N34" s="126" t="s">
        <v>614</v>
      </c>
      <c r="O34" s="127"/>
      <c r="P34" s="126" t="s">
        <v>676</v>
      </c>
      <c r="Q34" s="130"/>
      <c r="R34" s="126"/>
      <c r="S34" s="127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126"/>
      <c r="I35" s="127"/>
      <c r="J35" s="126" t="s">
        <v>758</v>
      </c>
      <c r="K35" s="127"/>
      <c r="L35" s="126"/>
      <c r="M35" s="127"/>
      <c r="N35" s="126" t="s">
        <v>758</v>
      </c>
      <c r="O35" s="127"/>
      <c r="P35" s="126"/>
      <c r="Q35" s="127"/>
      <c r="R35" s="126"/>
      <c r="S35" s="127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126"/>
      <c r="I36" s="127"/>
      <c r="J36" s="126"/>
      <c r="K36" s="127"/>
      <c r="L36" s="126"/>
      <c r="M36" s="127"/>
      <c r="N36" s="126"/>
      <c r="O36" s="127"/>
      <c r="P36" s="126"/>
      <c r="Q36" s="127"/>
      <c r="R36" s="126"/>
      <c r="S36" s="127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126"/>
      <c r="I37" s="127"/>
      <c r="J37" s="126"/>
      <c r="K37" s="127"/>
      <c r="L37" s="126"/>
      <c r="M37" s="127"/>
      <c r="N37" s="126"/>
      <c r="O37" s="127"/>
      <c r="P37" s="126"/>
      <c r="Q37" s="127"/>
      <c r="R37" s="126"/>
      <c r="S37" s="127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126"/>
      <c r="I38" s="127"/>
      <c r="J38" s="126"/>
      <c r="K38" s="127"/>
      <c r="L38" s="126"/>
      <c r="M38" s="127"/>
      <c r="N38" s="126"/>
      <c r="O38" s="127"/>
      <c r="P38" s="126"/>
      <c r="Q38" s="127"/>
      <c r="R38" s="126"/>
      <c r="S38" s="127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126"/>
      <c r="I39" s="127"/>
      <c r="J39" s="126"/>
      <c r="K39" s="127"/>
      <c r="L39" s="126"/>
      <c r="M39" s="127"/>
      <c r="N39" s="126"/>
      <c r="O39" s="127"/>
      <c r="P39" s="126"/>
      <c r="Q39" s="127"/>
      <c r="R39" s="126"/>
      <c r="S39" s="127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126"/>
      <c r="I40" s="127"/>
      <c r="J40" s="126"/>
      <c r="K40" s="127"/>
      <c r="L40" s="126"/>
      <c r="M40" s="127"/>
      <c r="N40" s="126"/>
      <c r="O40" s="127"/>
      <c r="P40" s="126"/>
      <c r="Q40" s="127"/>
      <c r="R40" s="126"/>
      <c r="S40" s="127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126"/>
      <c r="I41" s="127"/>
      <c r="J41" s="126"/>
      <c r="K41" s="127"/>
      <c r="L41" s="126"/>
      <c r="M41" s="127"/>
      <c r="N41" s="126"/>
      <c r="O41" s="127"/>
      <c r="P41" s="126"/>
      <c r="Q41" s="127"/>
      <c r="R41" s="126"/>
      <c r="S41" s="12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>ZAMACONA PRADO NAYELI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7" priority="3" operator="equal">
      <formula>0</formula>
    </cfRule>
  </conditionalFormatting>
  <conditionalFormatting sqref="N15:N23">
    <cfRule type="cellIs" dxfId="6" priority="1" operator="equal">
      <formula>0</formula>
    </cfRule>
  </conditionalFormatting>
  <dataValidations disablePrompts="1" count="1">
    <dataValidation type="list" allowBlank="1" sqref="H27:H41 J27:J41 R27:R41 L27:L41 P27:P41 N27:N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ErrorMessage="1" xr:uid="{00000000-0002-0000-2000-000001000000}">
          <x14:formula1>
            <xm:f>z_2_Maestros!$B$2:$B$304</xm:f>
          </x14:formula1>
          <xm:sqref>B10</xm:sqref>
        </x14:dataValidation>
        <x14:dataValidation type="list" allowBlank="1" xr:uid="{00000000-0002-0000-20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</row>
    <row r="2" spans="2:20" ht="20.25" customHeight="1" x14ac:dyDescent="0.4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"/>
    </row>
    <row r="3" spans="2:20" ht="20.25" customHeight="1" x14ac:dyDescent="0.4">
      <c r="B3" s="53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1"/>
    </row>
    <row r="4" spans="2:20" ht="20.25" customHeight="1" x14ac:dyDescent="0.3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1"/>
    </row>
    <row r="5" spans="2:20" ht="23.25" customHeight="1" x14ac:dyDescent="0.3">
      <c r="B5" s="75"/>
      <c r="C5" s="56"/>
      <c r="D5" s="56"/>
      <c r="E5" s="56"/>
      <c r="F5" s="56"/>
      <c r="G5" s="56"/>
      <c r="H5" s="56"/>
      <c r="I5" s="55" t="s">
        <v>530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20" ht="23.25" customHeight="1" x14ac:dyDescent="0.3">
      <c r="B6" s="76"/>
      <c r="C6" s="52"/>
      <c r="D6" s="52"/>
      <c r="E6" s="52"/>
      <c r="F6" s="52"/>
      <c r="G6" s="52"/>
      <c r="H6" s="52"/>
      <c r="I6" s="58" t="s">
        <v>528</v>
      </c>
      <c r="J6" s="52"/>
      <c r="K6" s="52"/>
      <c r="L6" s="52"/>
      <c r="M6" s="52"/>
      <c r="N6" s="52"/>
      <c r="O6" s="52"/>
      <c r="P6" s="52"/>
      <c r="Q6" s="52"/>
      <c r="R6" s="52"/>
      <c r="S6" s="59"/>
    </row>
    <row r="7" spans="2:20" ht="23.25" customHeight="1" x14ac:dyDescent="0.3">
      <c r="B7" s="77"/>
      <c r="C7" s="61"/>
      <c r="D7" s="61"/>
      <c r="E7" s="61"/>
      <c r="F7" s="61"/>
      <c r="G7" s="61"/>
      <c r="H7" s="61"/>
      <c r="I7" s="60" t="s">
        <v>529</v>
      </c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2:20" ht="12" customHeight="1" x14ac:dyDescent="0.3">
      <c r="B8" s="78"/>
      <c r="C8" s="56"/>
      <c r="D8" s="56"/>
      <c r="E8" s="56"/>
      <c r="F8" s="56"/>
      <c r="G8" s="56"/>
      <c r="H8" s="56"/>
      <c r="I8" s="56"/>
      <c r="J8" s="56"/>
      <c r="K8" s="56"/>
      <c r="L8" s="3"/>
      <c r="M8" s="68"/>
      <c r="N8" s="56"/>
      <c r="O8" s="56"/>
      <c r="P8" s="56"/>
      <c r="Q8" s="56"/>
      <c r="R8" s="56"/>
      <c r="S8" s="5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69" t="s">
        <v>17</v>
      </c>
      <c r="C10" s="61"/>
      <c r="D10" s="61"/>
      <c r="E10" s="61"/>
      <c r="F10" s="61"/>
      <c r="G10" s="61"/>
      <c r="H10" s="61"/>
      <c r="I10" s="61"/>
      <c r="J10" s="61"/>
      <c r="K10" s="61"/>
      <c r="L10" s="2"/>
      <c r="M10" s="5"/>
      <c r="N10" s="69" t="s">
        <v>4</v>
      </c>
      <c r="O10" s="61"/>
      <c r="P10" s="61"/>
      <c r="Q10" s="61"/>
      <c r="R10" s="61"/>
      <c r="S10" s="61"/>
    </row>
    <row r="11" spans="2:20" ht="14.25" customHeight="1" x14ac:dyDescent="0.35">
      <c r="B11" s="70" t="s">
        <v>5</v>
      </c>
      <c r="C11" s="56"/>
      <c r="D11" s="56"/>
      <c r="E11" s="56"/>
      <c r="F11" s="56"/>
      <c r="G11" s="56"/>
      <c r="H11" s="56"/>
      <c r="I11" s="56"/>
      <c r="J11" s="56"/>
      <c r="K11" s="56"/>
      <c r="L11" s="6"/>
      <c r="M11" s="7"/>
      <c r="N11" s="70" t="s">
        <v>6</v>
      </c>
      <c r="O11" s="56"/>
      <c r="P11" s="56"/>
      <c r="Q11" s="56"/>
      <c r="R11" s="56"/>
      <c r="S11" s="5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53" t="s">
        <v>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2:20" ht="33.75" customHeight="1" x14ac:dyDescent="0.3">
      <c r="B14" s="79" t="s">
        <v>8</v>
      </c>
      <c r="C14" s="57"/>
      <c r="D14" s="80" t="s">
        <v>9</v>
      </c>
      <c r="E14" s="56"/>
      <c r="F14" s="56"/>
      <c r="G14" s="81"/>
      <c r="H14" s="124" t="s">
        <v>10</v>
      </c>
      <c r="I14" s="56"/>
      <c r="J14" s="56"/>
      <c r="K14" s="57"/>
      <c r="L14" s="9" t="s">
        <v>11</v>
      </c>
      <c r="M14" s="10" t="s">
        <v>12</v>
      </c>
      <c r="N14" s="71" t="s">
        <v>13</v>
      </c>
      <c r="O14" s="72"/>
      <c r="P14" s="72"/>
      <c r="Q14" s="73"/>
      <c r="R14" s="74" t="s">
        <v>14</v>
      </c>
      <c r="S14" s="73"/>
    </row>
    <row r="15" spans="2:20" ht="21" customHeight="1" x14ac:dyDescent="0.3">
      <c r="B15" s="76"/>
      <c r="C15" s="59"/>
      <c r="D15" s="76"/>
      <c r="E15" s="52"/>
      <c r="F15" s="52"/>
      <c r="G15" s="82"/>
      <c r="H15" s="64" t="s">
        <v>17</v>
      </c>
      <c r="I15" s="65"/>
      <c r="J15" s="65"/>
      <c r="K15" s="66"/>
      <c r="L15" s="11">
        <f t="array" ref="L15">INDEX(z_3_Materias!B2:B510, MATCH(H15, z_3_Materias!A2:A510, 0))</f>
        <v>0</v>
      </c>
      <c r="M15" s="12"/>
      <c r="N15" s="104">
        <f t="array" ref="N15">INDEX(z_3_Materias!D2:D510, MATCH(H15, z_3_Materias!A2:A510, 0))</f>
        <v>0</v>
      </c>
      <c r="O15" s="102"/>
      <c r="P15" s="102"/>
      <c r="Q15" s="103"/>
      <c r="R15" s="125">
        <f>SUM(N15:Q23)</f>
        <v>0</v>
      </c>
      <c r="S15" s="57"/>
      <c r="T15" s="13" t="str">
        <f t="shared" ref="T15:T23" si="0">H15&amp;" "&amp;M15</f>
        <v xml:space="preserve">  </v>
      </c>
    </row>
    <row r="16" spans="2:20" ht="21" customHeight="1" x14ac:dyDescent="0.3">
      <c r="B16" s="76"/>
      <c r="C16" s="59"/>
      <c r="D16" s="76"/>
      <c r="E16" s="52"/>
      <c r="F16" s="52"/>
      <c r="G16" s="82"/>
      <c r="H16" s="64" t="s">
        <v>17</v>
      </c>
      <c r="I16" s="65"/>
      <c r="J16" s="65"/>
      <c r="K16" s="66"/>
      <c r="L16" s="14">
        <f t="array" ref="L16">INDEX(z_3_Materias!B2:B510, MATCH(H16, z_3_Materias!A2:A510, 0))</f>
        <v>0</v>
      </c>
      <c r="M16" s="15"/>
      <c r="N16" s="67">
        <f t="array" ref="N16">INDEX(z_3_Materias!D2:D510, MATCH(H16, z_3_Materias!A2:A510, 0))</f>
        <v>0</v>
      </c>
      <c r="O16" s="65"/>
      <c r="P16" s="65"/>
      <c r="Q16" s="66"/>
      <c r="R16" s="76"/>
      <c r="S16" s="59"/>
      <c r="T16" s="13" t="str">
        <f t="shared" si="0"/>
        <v xml:space="preserve">  </v>
      </c>
    </row>
    <row r="17" spans="2:20" ht="21" customHeight="1" x14ac:dyDescent="0.3">
      <c r="B17" s="76"/>
      <c r="C17" s="59"/>
      <c r="D17" s="76"/>
      <c r="E17" s="52"/>
      <c r="F17" s="52"/>
      <c r="G17" s="82"/>
      <c r="H17" s="64" t="s">
        <v>17</v>
      </c>
      <c r="I17" s="65"/>
      <c r="J17" s="65"/>
      <c r="K17" s="66"/>
      <c r="L17" s="14">
        <f t="array" ref="L17">INDEX(z_3_Materias!B2:B510, MATCH(H17, z_3_Materias!A2:A510, 0))</f>
        <v>0</v>
      </c>
      <c r="M17" s="15"/>
      <c r="N17" s="67">
        <f t="array" ref="N17">INDEX(z_3_Materias!D2:D510, MATCH(H17, z_3_Materias!A2:A510, 0))</f>
        <v>0</v>
      </c>
      <c r="O17" s="65"/>
      <c r="P17" s="65"/>
      <c r="Q17" s="66"/>
      <c r="R17" s="76"/>
      <c r="S17" s="59"/>
      <c r="T17" s="13" t="str">
        <f t="shared" si="0"/>
        <v xml:space="preserve">  </v>
      </c>
    </row>
    <row r="18" spans="2:20" ht="21" customHeight="1" x14ac:dyDescent="0.3">
      <c r="B18" s="76"/>
      <c r="C18" s="59"/>
      <c r="D18" s="76"/>
      <c r="E18" s="52"/>
      <c r="F18" s="52"/>
      <c r="G18" s="82"/>
      <c r="H18" s="64" t="s">
        <v>17</v>
      </c>
      <c r="I18" s="65"/>
      <c r="J18" s="65"/>
      <c r="K18" s="66"/>
      <c r="L18" s="14">
        <f t="array" ref="L18">INDEX(z_3_Materias!B2:B510, MATCH(H18, z_3_Materias!A2:A510, 0))</f>
        <v>0</v>
      </c>
      <c r="M18" s="15"/>
      <c r="N18" s="67">
        <f t="array" ref="N18">INDEX(z_3_Materias!D2:D510, MATCH(H18, z_3_Materias!A2:A510, 0))</f>
        <v>0</v>
      </c>
      <c r="O18" s="65"/>
      <c r="P18" s="65"/>
      <c r="Q18" s="66"/>
      <c r="R18" s="76"/>
      <c r="S18" s="59"/>
      <c r="T18" s="13" t="str">
        <f t="shared" si="0"/>
        <v xml:space="preserve">  </v>
      </c>
    </row>
    <row r="19" spans="2:20" ht="21" customHeight="1" x14ac:dyDescent="0.3">
      <c r="B19" s="76"/>
      <c r="C19" s="59"/>
      <c r="D19" s="76"/>
      <c r="E19" s="52"/>
      <c r="F19" s="52"/>
      <c r="G19" s="82"/>
      <c r="H19" s="64" t="s">
        <v>17</v>
      </c>
      <c r="I19" s="65"/>
      <c r="J19" s="65"/>
      <c r="K19" s="66"/>
      <c r="L19" s="14">
        <f t="array" ref="L19">INDEX(z_3_Materias!B2:B510, MATCH(H19, z_3_Materias!A2:A510, 0))</f>
        <v>0</v>
      </c>
      <c r="M19" s="15"/>
      <c r="N19" s="67">
        <f t="array" ref="N19">INDEX(z_3_Materias!D2:D510, MATCH(H19, z_3_Materias!A2:A510, 0))</f>
        <v>0</v>
      </c>
      <c r="O19" s="65"/>
      <c r="P19" s="65"/>
      <c r="Q19" s="66"/>
      <c r="R19" s="76"/>
      <c r="S19" s="59"/>
      <c r="T19" s="13" t="str">
        <f t="shared" si="0"/>
        <v xml:space="preserve">  </v>
      </c>
    </row>
    <row r="20" spans="2:20" ht="21" customHeight="1" x14ac:dyDescent="0.3">
      <c r="B20" s="76"/>
      <c r="C20" s="59"/>
      <c r="D20" s="76"/>
      <c r="E20" s="52"/>
      <c r="F20" s="52"/>
      <c r="G20" s="82"/>
      <c r="H20" s="64" t="s">
        <v>17</v>
      </c>
      <c r="I20" s="65"/>
      <c r="J20" s="65"/>
      <c r="K20" s="66"/>
      <c r="L20" s="14">
        <f t="array" ref="L20">INDEX(z_3_Materias!B2:B510, MATCH(H20, z_3_Materias!A2:A510, 0))</f>
        <v>0</v>
      </c>
      <c r="M20" s="15"/>
      <c r="N20" s="67">
        <f t="array" ref="N20">INDEX(z_3_Materias!D2:D510, MATCH(H20, z_3_Materias!A2:A510, 0))</f>
        <v>0</v>
      </c>
      <c r="O20" s="65"/>
      <c r="P20" s="65"/>
      <c r="Q20" s="66"/>
      <c r="R20" s="76"/>
      <c r="S20" s="59"/>
      <c r="T20" s="13" t="str">
        <f t="shared" si="0"/>
        <v xml:space="preserve">  </v>
      </c>
    </row>
    <row r="21" spans="2:20" ht="21" customHeight="1" x14ac:dyDescent="0.3">
      <c r="B21" s="76"/>
      <c r="C21" s="59"/>
      <c r="D21" s="76"/>
      <c r="E21" s="52"/>
      <c r="F21" s="52"/>
      <c r="G21" s="82"/>
      <c r="H21" s="64" t="s">
        <v>17</v>
      </c>
      <c r="I21" s="65"/>
      <c r="J21" s="65"/>
      <c r="K21" s="66"/>
      <c r="L21" s="14">
        <f t="array" ref="L21">INDEX(z_3_Materias!B2:B510, MATCH(H21, z_3_Materias!A2:A510, 0))</f>
        <v>0</v>
      </c>
      <c r="M21" s="15"/>
      <c r="N21" s="67">
        <f t="array" ref="N21">INDEX(z_3_Materias!D2:D510, MATCH(H21, z_3_Materias!A2:A510, 0))</f>
        <v>0</v>
      </c>
      <c r="O21" s="65"/>
      <c r="P21" s="65"/>
      <c r="Q21" s="66"/>
      <c r="R21" s="76"/>
      <c r="S21" s="59"/>
      <c r="T21" s="13" t="str">
        <f t="shared" si="0"/>
        <v xml:space="preserve">  </v>
      </c>
    </row>
    <row r="22" spans="2:20" ht="21" customHeight="1" x14ac:dyDescent="0.3">
      <c r="B22" s="76"/>
      <c r="C22" s="59"/>
      <c r="D22" s="76"/>
      <c r="E22" s="52"/>
      <c r="F22" s="52"/>
      <c r="G22" s="82"/>
      <c r="H22" s="64" t="s">
        <v>17</v>
      </c>
      <c r="I22" s="65"/>
      <c r="J22" s="65"/>
      <c r="K22" s="66"/>
      <c r="L22" s="14">
        <f t="array" ref="L22">INDEX(z_3_Materias!B2:B510, MATCH(H22, z_3_Materias!A2:A510, 0))</f>
        <v>0</v>
      </c>
      <c r="M22" s="15"/>
      <c r="N22" s="67">
        <f t="array" ref="N22">INDEX(z_3_Materias!D2:D510, MATCH(H22, z_3_Materias!A2:A510, 0))</f>
        <v>0</v>
      </c>
      <c r="O22" s="65"/>
      <c r="P22" s="65"/>
      <c r="Q22" s="66"/>
      <c r="R22" s="76"/>
      <c r="S22" s="59"/>
      <c r="T22" s="13" t="str">
        <f t="shared" si="0"/>
        <v xml:space="preserve">  </v>
      </c>
    </row>
    <row r="23" spans="2:20" ht="21" customHeight="1" x14ac:dyDescent="0.3">
      <c r="B23" s="77"/>
      <c r="C23" s="62"/>
      <c r="D23" s="77"/>
      <c r="E23" s="61"/>
      <c r="F23" s="61"/>
      <c r="G23" s="83"/>
      <c r="H23" s="92" t="s">
        <v>17</v>
      </c>
      <c r="I23" s="88"/>
      <c r="J23" s="88"/>
      <c r="K23" s="89"/>
      <c r="L23" s="16">
        <f t="array" ref="L23">INDEX(z_3_Materias!B2:B510, MATCH(H23, z_3_Materias!A2:A510, 0))</f>
        <v>0</v>
      </c>
      <c r="M23" s="17"/>
      <c r="N23" s="87">
        <f t="array" ref="N23">INDEX(z_3_Materias!D2:D510, MATCH(H23, z_3_Materias!A2:A510, 0))</f>
        <v>0</v>
      </c>
      <c r="O23" s="88"/>
      <c r="P23" s="88"/>
      <c r="Q23" s="89"/>
      <c r="R23" s="77"/>
      <c r="S23" s="62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94" t="s">
        <v>18</v>
      </c>
      <c r="C25" s="61"/>
      <c r="D25" s="61"/>
      <c r="E25" s="61"/>
      <c r="F25" s="61"/>
      <c r="G25" s="61"/>
      <c r="H25" s="20"/>
      <c r="I25" s="20"/>
      <c r="J25" s="20"/>
      <c r="K25" s="20"/>
      <c r="L25" s="95"/>
      <c r="M25" s="52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56"/>
      <c r="D26" s="56"/>
      <c r="E26" s="56"/>
      <c r="F26" s="56"/>
      <c r="G26" s="57"/>
      <c r="H26" s="96" t="s">
        <v>20</v>
      </c>
      <c r="I26" s="57"/>
      <c r="J26" s="90" t="s">
        <v>21</v>
      </c>
      <c r="K26" s="57"/>
      <c r="L26" s="97" t="s">
        <v>22</v>
      </c>
      <c r="M26" s="73"/>
      <c r="N26" s="90" t="s">
        <v>23</v>
      </c>
      <c r="O26" s="56"/>
      <c r="P26" s="90" t="s">
        <v>24</v>
      </c>
      <c r="Q26" s="57"/>
      <c r="R26" s="91" t="s">
        <v>25</v>
      </c>
      <c r="S26" s="73"/>
    </row>
    <row r="27" spans="2:20" ht="73.5" customHeight="1" x14ac:dyDescent="0.3">
      <c r="B27" s="98" t="s">
        <v>26</v>
      </c>
      <c r="C27" s="72"/>
      <c r="D27" s="72"/>
      <c r="E27" s="72"/>
      <c r="F27" s="72"/>
      <c r="G27" s="73"/>
      <c r="H27" s="71"/>
      <c r="I27" s="73"/>
      <c r="J27" s="71"/>
      <c r="K27" s="73"/>
      <c r="L27" s="71"/>
      <c r="M27" s="73"/>
      <c r="N27" s="71"/>
      <c r="O27" s="73"/>
      <c r="P27" s="71"/>
      <c r="Q27" s="73"/>
      <c r="R27" s="71"/>
      <c r="S27" s="73"/>
    </row>
    <row r="28" spans="2:20" ht="73.5" customHeight="1" x14ac:dyDescent="0.3">
      <c r="B28" s="98" t="s">
        <v>27</v>
      </c>
      <c r="C28" s="72"/>
      <c r="D28" s="72"/>
      <c r="E28" s="72"/>
      <c r="F28" s="72"/>
      <c r="G28" s="73"/>
      <c r="H28" s="71"/>
      <c r="I28" s="73"/>
      <c r="J28" s="71"/>
      <c r="K28" s="73"/>
      <c r="L28" s="71"/>
      <c r="M28" s="73"/>
      <c r="N28" s="71"/>
      <c r="O28" s="73"/>
      <c r="P28" s="71"/>
      <c r="Q28" s="73"/>
      <c r="R28" s="71"/>
      <c r="S28" s="73"/>
    </row>
    <row r="29" spans="2:20" ht="73.5" customHeight="1" x14ac:dyDescent="0.3">
      <c r="B29" s="98" t="s">
        <v>28</v>
      </c>
      <c r="C29" s="72"/>
      <c r="D29" s="72"/>
      <c r="E29" s="72"/>
      <c r="F29" s="72"/>
      <c r="G29" s="73"/>
      <c r="H29" s="71"/>
      <c r="I29" s="73"/>
      <c r="J29" s="71"/>
      <c r="K29" s="73"/>
      <c r="L29" s="71"/>
      <c r="M29" s="73"/>
      <c r="N29" s="71"/>
      <c r="O29" s="73"/>
      <c r="P29" s="71"/>
      <c r="Q29" s="73"/>
      <c r="R29" s="71"/>
      <c r="S29" s="73"/>
    </row>
    <row r="30" spans="2:20" ht="73.5" customHeight="1" x14ac:dyDescent="0.3">
      <c r="B30" s="98" t="s">
        <v>29</v>
      </c>
      <c r="C30" s="72"/>
      <c r="D30" s="72"/>
      <c r="E30" s="72"/>
      <c r="F30" s="72"/>
      <c r="G30" s="73"/>
      <c r="H30" s="71"/>
      <c r="I30" s="73"/>
      <c r="J30" s="71"/>
      <c r="K30" s="73"/>
      <c r="L30" s="71"/>
      <c r="M30" s="73"/>
      <c r="N30" s="71"/>
      <c r="O30" s="73"/>
      <c r="P30" s="93"/>
      <c r="Q30" s="73"/>
      <c r="R30" s="71"/>
      <c r="S30" s="73"/>
    </row>
    <row r="31" spans="2:20" ht="73.5" customHeight="1" x14ac:dyDescent="0.3">
      <c r="B31" s="98" t="s">
        <v>30</v>
      </c>
      <c r="C31" s="72"/>
      <c r="D31" s="72"/>
      <c r="E31" s="72"/>
      <c r="F31" s="72"/>
      <c r="G31" s="73"/>
      <c r="H31" s="71"/>
      <c r="I31" s="73"/>
      <c r="J31" s="71"/>
      <c r="K31" s="73"/>
      <c r="L31" s="71"/>
      <c r="M31" s="73"/>
      <c r="N31" s="71"/>
      <c r="O31" s="73"/>
      <c r="P31" s="71"/>
      <c r="Q31" s="73"/>
      <c r="R31" s="71"/>
      <c r="S31" s="73"/>
    </row>
    <row r="32" spans="2:20" ht="73.5" customHeight="1" x14ac:dyDescent="0.3">
      <c r="B32" s="98" t="s">
        <v>31</v>
      </c>
      <c r="C32" s="72"/>
      <c r="D32" s="72"/>
      <c r="E32" s="72"/>
      <c r="F32" s="72"/>
      <c r="G32" s="73"/>
      <c r="H32" s="71"/>
      <c r="I32" s="73"/>
      <c r="J32" s="71"/>
      <c r="K32" s="73"/>
      <c r="L32" s="71"/>
      <c r="M32" s="73"/>
      <c r="N32" s="71"/>
      <c r="O32" s="73"/>
      <c r="P32" s="71"/>
      <c r="Q32" s="73"/>
      <c r="R32" s="71"/>
      <c r="S32" s="73"/>
    </row>
    <row r="33" spans="2:19" ht="73.5" customHeight="1" x14ac:dyDescent="0.3">
      <c r="B33" s="98" t="s">
        <v>32</v>
      </c>
      <c r="C33" s="72"/>
      <c r="D33" s="72"/>
      <c r="E33" s="72"/>
      <c r="F33" s="72"/>
      <c r="G33" s="73"/>
      <c r="H33" s="71"/>
      <c r="I33" s="73"/>
      <c r="J33" s="71"/>
      <c r="K33" s="73"/>
      <c r="L33" s="71"/>
      <c r="M33" s="73"/>
      <c r="N33" s="71"/>
      <c r="O33" s="73"/>
      <c r="P33" s="71"/>
      <c r="Q33" s="73"/>
      <c r="R33" s="71"/>
      <c r="S33" s="73"/>
    </row>
    <row r="34" spans="2:19" ht="73.5" customHeight="1" x14ac:dyDescent="0.3">
      <c r="B34" s="98" t="s">
        <v>33</v>
      </c>
      <c r="C34" s="72"/>
      <c r="D34" s="72"/>
      <c r="E34" s="72"/>
      <c r="F34" s="72"/>
      <c r="G34" s="73"/>
      <c r="H34" s="71"/>
      <c r="I34" s="73"/>
      <c r="J34" s="71"/>
      <c r="K34" s="73"/>
      <c r="L34" s="71"/>
      <c r="M34" s="73"/>
      <c r="N34" s="71"/>
      <c r="O34" s="73"/>
      <c r="P34" s="71"/>
      <c r="Q34" s="73"/>
      <c r="R34" s="71"/>
      <c r="S34" s="73"/>
    </row>
    <row r="35" spans="2:19" ht="73.5" customHeight="1" x14ac:dyDescent="0.3">
      <c r="B35" s="98" t="s">
        <v>34</v>
      </c>
      <c r="C35" s="72"/>
      <c r="D35" s="72"/>
      <c r="E35" s="72"/>
      <c r="F35" s="72"/>
      <c r="G35" s="73"/>
      <c r="H35" s="71"/>
      <c r="I35" s="73"/>
      <c r="J35" s="71"/>
      <c r="K35" s="73"/>
      <c r="L35" s="71"/>
      <c r="M35" s="73"/>
      <c r="N35" s="71"/>
      <c r="O35" s="73"/>
      <c r="P35" s="71"/>
      <c r="Q35" s="73"/>
      <c r="R35" s="71"/>
      <c r="S35" s="73"/>
    </row>
    <row r="36" spans="2:19" ht="73.5" customHeight="1" x14ac:dyDescent="0.3">
      <c r="B36" s="98" t="s">
        <v>35</v>
      </c>
      <c r="C36" s="72"/>
      <c r="D36" s="72"/>
      <c r="E36" s="72"/>
      <c r="F36" s="72"/>
      <c r="G36" s="73"/>
      <c r="H36" s="71"/>
      <c r="I36" s="73"/>
      <c r="J36" s="71"/>
      <c r="K36" s="73"/>
      <c r="L36" s="71"/>
      <c r="M36" s="73"/>
      <c r="N36" s="71"/>
      <c r="O36" s="73"/>
      <c r="P36" s="71"/>
      <c r="Q36" s="73"/>
      <c r="R36" s="71"/>
      <c r="S36" s="73"/>
    </row>
    <row r="37" spans="2:19" ht="73.5" customHeight="1" x14ac:dyDescent="0.3">
      <c r="B37" s="98" t="s">
        <v>36</v>
      </c>
      <c r="C37" s="72"/>
      <c r="D37" s="72"/>
      <c r="E37" s="72"/>
      <c r="F37" s="72"/>
      <c r="G37" s="73"/>
      <c r="H37" s="71"/>
      <c r="I37" s="73"/>
      <c r="J37" s="71"/>
      <c r="K37" s="73"/>
      <c r="L37" s="71"/>
      <c r="M37" s="73"/>
      <c r="N37" s="71"/>
      <c r="O37" s="73"/>
      <c r="P37" s="71"/>
      <c r="Q37" s="73"/>
      <c r="R37" s="71"/>
      <c r="S37" s="73"/>
    </row>
    <row r="38" spans="2:19" ht="73.5" customHeight="1" x14ac:dyDescent="0.3">
      <c r="B38" s="98" t="s">
        <v>37</v>
      </c>
      <c r="C38" s="72"/>
      <c r="D38" s="72"/>
      <c r="E38" s="72"/>
      <c r="F38" s="72"/>
      <c r="G38" s="73"/>
      <c r="H38" s="71"/>
      <c r="I38" s="73"/>
      <c r="J38" s="71"/>
      <c r="K38" s="73"/>
      <c r="L38" s="71"/>
      <c r="M38" s="73"/>
      <c r="N38" s="71"/>
      <c r="O38" s="73"/>
      <c r="P38" s="71"/>
      <c r="Q38" s="73"/>
      <c r="R38" s="71"/>
      <c r="S38" s="73"/>
    </row>
    <row r="39" spans="2:19" ht="73.5" customHeight="1" x14ac:dyDescent="0.3">
      <c r="B39" s="98" t="s">
        <v>38</v>
      </c>
      <c r="C39" s="72"/>
      <c r="D39" s="72"/>
      <c r="E39" s="72"/>
      <c r="F39" s="72"/>
      <c r="G39" s="73"/>
      <c r="H39" s="71"/>
      <c r="I39" s="73"/>
      <c r="J39" s="71"/>
      <c r="K39" s="73"/>
      <c r="L39" s="71"/>
      <c r="M39" s="73"/>
      <c r="N39" s="71"/>
      <c r="O39" s="73"/>
      <c r="P39" s="71"/>
      <c r="Q39" s="73"/>
      <c r="R39" s="71"/>
      <c r="S39" s="73"/>
    </row>
    <row r="40" spans="2:19" ht="73.5" customHeight="1" x14ac:dyDescent="0.3">
      <c r="B40" s="98" t="s">
        <v>39</v>
      </c>
      <c r="C40" s="72"/>
      <c r="D40" s="72"/>
      <c r="E40" s="72"/>
      <c r="F40" s="72"/>
      <c r="G40" s="73"/>
      <c r="H40" s="71"/>
      <c r="I40" s="73"/>
      <c r="J40" s="71"/>
      <c r="K40" s="73"/>
      <c r="L40" s="71"/>
      <c r="M40" s="73"/>
      <c r="N40" s="71"/>
      <c r="O40" s="73"/>
      <c r="P40" s="71"/>
      <c r="Q40" s="73"/>
      <c r="R40" s="71"/>
      <c r="S40" s="73"/>
    </row>
    <row r="41" spans="2:19" ht="73.5" customHeight="1" x14ac:dyDescent="0.3">
      <c r="B41" s="98" t="s">
        <v>40</v>
      </c>
      <c r="C41" s="72"/>
      <c r="D41" s="72"/>
      <c r="E41" s="72"/>
      <c r="F41" s="72"/>
      <c r="G41" s="73"/>
      <c r="H41" s="71"/>
      <c r="I41" s="73"/>
      <c r="J41" s="71"/>
      <c r="K41" s="73"/>
      <c r="L41" s="71"/>
      <c r="M41" s="73"/>
      <c r="N41" s="71"/>
      <c r="O41" s="73"/>
      <c r="P41" s="71"/>
      <c r="Q41" s="73"/>
      <c r="R41" s="71"/>
      <c r="S41" s="73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6"/>
      <c r="M42" s="52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4"/>
      <c r="D44" s="52"/>
      <c r="E44" s="52"/>
      <c r="F44" s="52"/>
      <c r="G44" s="52"/>
      <c r="H44" s="52"/>
      <c r="I44" s="7"/>
      <c r="J44" s="7"/>
      <c r="K44" s="7"/>
      <c r="L44" s="7"/>
      <c r="M44" s="7"/>
      <c r="N44" s="84"/>
      <c r="O44" s="52"/>
      <c r="P44" s="52"/>
      <c r="Q44" s="52"/>
      <c r="R44" s="52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5" t="s">
        <v>41</v>
      </c>
      <c r="D46" s="63"/>
      <c r="E46" s="63"/>
      <c r="F46" s="63"/>
      <c r="G46" s="63"/>
      <c r="H46" s="63"/>
      <c r="I46" s="63"/>
      <c r="J46" s="7"/>
      <c r="K46" s="7"/>
      <c r="L46" s="7"/>
      <c r="M46" s="7"/>
      <c r="N46" s="85" t="str">
        <f>B10</f>
        <v xml:space="preserve"> </v>
      </c>
      <c r="O46" s="63"/>
      <c r="P46" s="63"/>
      <c r="Q46" s="63"/>
      <c r="R46" s="63"/>
      <c r="S46" s="25"/>
    </row>
    <row r="47" spans="2:19" ht="14.25" customHeight="1" x14ac:dyDescent="0.35">
      <c r="C47" s="99" t="s">
        <v>42</v>
      </c>
      <c r="D47" s="52"/>
      <c r="E47" s="52"/>
      <c r="F47" s="52"/>
      <c r="G47" s="52"/>
      <c r="H47" s="52"/>
      <c r="I47" s="52"/>
      <c r="J47" s="7"/>
      <c r="K47" s="7"/>
      <c r="L47" s="7"/>
      <c r="M47" s="7"/>
      <c r="N47" s="100" t="s">
        <v>43</v>
      </c>
      <c r="O47" s="101"/>
      <c r="P47" s="101"/>
      <c r="Q47" s="101"/>
      <c r="R47" s="101"/>
      <c r="S47" s="26"/>
    </row>
    <row r="48" spans="2:19" ht="14.25" customHeight="1" x14ac:dyDescent="0.35">
      <c r="B48" s="27"/>
      <c r="C48" s="84"/>
      <c r="D48" s="52"/>
      <c r="E48" s="52"/>
      <c r="F48" s="52"/>
      <c r="G48" s="52"/>
      <c r="H48" s="52"/>
      <c r="I48" s="7"/>
      <c r="J48" s="28"/>
      <c r="K48" s="28"/>
      <c r="L48" s="28"/>
      <c r="M48" s="28"/>
      <c r="N48" s="52"/>
      <c r="O48" s="52"/>
      <c r="P48" s="52"/>
      <c r="Q48" s="52"/>
      <c r="R48" s="52"/>
      <c r="S48" s="27"/>
    </row>
    <row r="50" spans="3:9" ht="14.25" customHeight="1" x14ac:dyDescent="0.3">
      <c r="C50" s="99"/>
      <c r="D50" s="52"/>
      <c r="E50" s="52"/>
      <c r="F50" s="52"/>
      <c r="G50" s="52"/>
      <c r="H50" s="52"/>
      <c r="I50" s="52"/>
    </row>
    <row r="51" spans="3:9" ht="14.25" customHeight="1" x14ac:dyDescent="0.3">
      <c r="C51" s="99"/>
      <c r="D51" s="52"/>
      <c r="E51" s="52"/>
      <c r="F51" s="52"/>
      <c r="G51" s="52"/>
      <c r="H51" s="52"/>
      <c r="I51" s="52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" priority="1" operator="equal">
      <formula>0</formula>
    </cfRule>
  </conditionalFormatting>
  <conditionalFormatting sqref="N15:N23">
    <cfRule type="cellIs" dxfId="4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z_2_Maestros!$B$2:$B$304</xm:f>
          </x14:formula1>
          <xm:sqref>B10</xm:sqref>
        </x14:dataValidation>
        <x14:dataValidation type="list" allowBlank="1" xr:uid="{00000000-0002-0000-2100-000002000000}">
          <x14:formula1>
            <xm:f>z_3_Materias!$A$2:$A$510</xm:f>
          </x14:formula1>
          <xm:sqref>H15:H23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6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4" customWidth="1"/>
    <col min="2" max="2" width="37.44140625" customWidth="1"/>
    <col min="3" max="3" width="5.44140625" customWidth="1"/>
    <col min="4" max="4" width="11.44140625" customWidth="1"/>
    <col min="5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3">
      <c r="A2" s="13">
        <v>1</v>
      </c>
      <c r="B2" s="29" t="s">
        <v>3</v>
      </c>
      <c r="C2" s="30" t="s">
        <v>144</v>
      </c>
      <c r="D2" s="31" t="s">
        <v>145</v>
      </c>
      <c r="E2" s="32"/>
    </row>
    <row r="3" spans="1:5" ht="14.25" customHeight="1" x14ac:dyDescent="0.3">
      <c r="A3" s="13">
        <v>2</v>
      </c>
      <c r="B3" s="29" t="s">
        <v>44</v>
      </c>
      <c r="C3" s="30" t="s">
        <v>144</v>
      </c>
      <c r="D3" s="31" t="s">
        <v>145</v>
      </c>
      <c r="E3" s="32"/>
    </row>
    <row r="4" spans="1:5" ht="14.25" customHeight="1" x14ac:dyDescent="0.3">
      <c r="A4" s="13">
        <v>3</v>
      </c>
      <c r="B4" s="29" t="s">
        <v>51</v>
      </c>
      <c r="C4" s="30" t="s">
        <v>144</v>
      </c>
      <c r="D4" s="31" t="s">
        <v>146</v>
      </c>
      <c r="E4" s="32"/>
    </row>
    <row r="5" spans="1:5" ht="14.25" customHeight="1" x14ac:dyDescent="0.3">
      <c r="A5" s="13"/>
      <c r="B5" s="29" t="s">
        <v>510</v>
      </c>
      <c r="C5" s="30" t="s">
        <v>144</v>
      </c>
      <c r="D5" s="31" t="s">
        <v>145</v>
      </c>
      <c r="E5" s="32"/>
    </row>
    <row r="6" spans="1:5" ht="14.25" customHeight="1" x14ac:dyDescent="0.3">
      <c r="A6" s="13">
        <v>4</v>
      </c>
      <c r="B6" s="29" t="s">
        <v>147</v>
      </c>
      <c r="C6" s="30" t="s">
        <v>144</v>
      </c>
      <c r="D6" s="31" t="s">
        <v>146</v>
      </c>
      <c r="E6" s="32"/>
    </row>
    <row r="7" spans="1:5" ht="14.25" customHeight="1" x14ac:dyDescent="0.3">
      <c r="A7" s="13">
        <v>5</v>
      </c>
      <c r="B7" s="29" t="s">
        <v>52</v>
      </c>
      <c r="C7" s="30" t="s">
        <v>144</v>
      </c>
      <c r="D7" s="31" t="s">
        <v>145</v>
      </c>
      <c r="E7" s="32"/>
    </row>
    <row r="8" spans="1:5" ht="14.25" customHeight="1" x14ac:dyDescent="0.3">
      <c r="A8" s="13">
        <v>6</v>
      </c>
      <c r="B8" s="29" t="s">
        <v>148</v>
      </c>
      <c r="C8" s="30" t="s">
        <v>144</v>
      </c>
      <c r="D8" s="31" t="s">
        <v>145</v>
      </c>
      <c r="E8" s="32"/>
    </row>
    <row r="9" spans="1:5" ht="14.25" customHeight="1" x14ac:dyDescent="0.3">
      <c r="A9" s="13">
        <v>7</v>
      </c>
      <c r="B9" s="29" t="s">
        <v>54</v>
      </c>
      <c r="C9" s="30" t="s">
        <v>144</v>
      </c>
      <c r="D9" s="31" t="s">
        <v>145</v>
      </c>
      <c r="E9" s="32"/>
    </row>
    <row r="10" spans="1:5" ht="14.25" customHeight="1" x14ac:dyDescent="0.3">
      <c r="A10" s="13">
        <v>8</v>
      </c>
      <c r="B10" s="29" t="s">
        <v>57</v>
      </c>
      <c r="C10" s="30" t="s">
        <v>144</v>
      </c>
      <c r="D10" s="31" t="s">
        <v>145</v>
      </c>
      <c r="E10" s="32"/>
    </row>
    <row r="11" spans="1:5" ht="14.25" customHeight="1" x14ac:dyDescent="0.3">
      <c r="A11" s="13">
        <v>9</v>
      </c>
      <c r="B11" s="29" t="s">
        <v>149</v>
      </c>
      <c r="C11" s="30" t="s">
        <v>144</v>
      </c>
      <c r="D11" s="31" t="s">
        <v>145</v>
      </c>
      <c r="E11" s="32"/>
    </row>
    <row r="12" spans="1:5" ht="14.25" customHeight="1" x14ac:dyDescent="0.3">
      <c r="A12" s="13">
        <v>10</v>
      </c>
      <c r="B12" s="29" t="s">
        <v>62</v>
      </c>
      <c r="C12" s="30" t="s">
        <v>144</v>
      </c>
      <c r="D12" s="31" t="s">
        <v>145</v>
      </c>
      <c r="E12" s="32"/>
    </row>
    <row r="13" spans="1:5" ht="14.25" customHeight="1" x14ac:dyDescent="0.3">
      <c r="A13" s="13">
        <v>11</v>
      </c>
      <c r="B13" s="29" t="s">
        <v>64</v>
      </c>
      <c r="C13" s="30" t="s">
        <v>144</v>
      </c>
      <c r="D13" s="31" t="s">
        <v>146</v>
      </c>
      <c r="E13" s="32"/>
    </row>
    <row r="14" spans="1:5" ht="14.25" customHeight="1" x14ac:dyDescent="0.3">
      <c r="A14" s="13">
        <v>12</v>
      </c>
      <c r="B14" s="29" t="s">
        <v>66</v>
      </c>
      <c r="C14" s="30" t="s">
        <v>144</v>
      </c>
      <c r="D14" s="31" t="s">
        <v>145</v>
      </c>
      <c r="E14" s="32"/>
    </row>
    <row r="15" spans="1:5" ht="14.25" customHeight="1" x14ac:dyDescent="0.3">
      <c r="A15" s="13">
        <v>13</v>
      </c>
      <c r="B15" s="29" t="s">
        <v>69</v>
      </c>
      <c r="C15" s="30" t="s">
        <v>144</v>
      </c>
      <c r="D15" s="31" t="s">
        <v>145</v>
      </c>
      <c r="E15" s="32"/>
    </row>
    <row r="16" spans="1:5" ht="14.25" customHeight="1" x14ac:dyDescent="0.3">
      <c r="A16" s="13">
        <v>14</v>
      </c>
      <c r="B16" s="29" t="s">
        <v>73</v>
      </c>
      <c r="C16" s="30" t="s">
        <v>144</v>
      </c>
      <c r="D16" s="31" t="s">
        <v>145</v>
      </c>
      <c r="E16" s="32"/>
    </row>
    <row r="17" spans="1:5" ht="14.25" customHeight="1" x14ac:dyDescent="0.3">
      <c r="A17" s="13">
        <v>15</v>
      </c>
      <c r="B17" s="29" t="s">
        <v>76</v>
      </c>
      <c r="C17" s="30" t="s">
        <v>144</v>
      </c>
      <c r="D17" s="31" t="s">
        <v>145</v>
      </c>
      <c r="E17" s="32"/>
    </row>
    <row r="18" spans="1:5" ht="14.25" customHeight="1" x14ac:dyDescent="0.3">
      <c r="A18" s="13">
        <v>16</v>
      </c>
      <c r="B18" s="29" t="s">
        <v>81</v>
      </c>
      <c r="C18" s="30" t="s">
        <v>144</v>
      </c>
      <c r="D18" s="31" t="s">
        <v>145</v>
      </c>
      <c r="E18" s="32"/>
    </row>
    <row r="19" spans="1:5" ht="14.25" customHeight="1" x14ac:dyDescent="0.3">
      <c r="A19" s="13">
        <v>17</v>
      </c>
      <c r="B19" s="29" t="s">
        <v>84</v>
      </c>
      <c r="C19" s="30" t="s">
        <v>144</v>
      </c>
      <c r="D19" s="31" t="s">
        <v>145</v>
      </c>
      <c r="E19" s="32"/>
    </row>
    <row r="20" spans="1:5" ht="14.25" customHeight="1" x14ac:dyDescent="0.3">
      <c r="A20" s="13">
        <v>18</v>
      </c>
      <c r="B20" s="29" t="s">
        <v>86</v>
      </c>
      <c r="C20" s="30" t="s">
        <v>144</v>
      </c>
      <c r="D20" s="31" t="s">
        <v>145</v>
      </c>
      <c r="E20" s="32"/>
    </row>
    <row r="21" spans="1:5" ht="14.25" customHeight="1" x14ac:dyDescent="0.3">
      <c r="A21" s="13">
        <v>19</v>
      </c>
      <c r="B21" s="29" t="s">
        <v>89</v>
      </c>
      <c r="C21" s="30" t="s">
        <v>144</v>
      </c>
      <c r="D21" s="31" t="s">
        <v>150</v>
      </c>
      <c r="E21" s="32"/>
    </row>
    <row r="22" spans="1:5" ht="14.25" customHeight="1" x14ac:dyDescent="0.3">
      <c r="A22" s="13">
        <v>20</v>
      </c>
      <c r="B22" s="29" t="s">
        <v>90</v>
      </c>
      <c r="C22" s="30" t="s">
        <v>144</v>
      </c>
      <c r="D22" s="31" t="s">
        <v>151</v>
      </c>
      <c r="E22" s="32"/>
    </row>
    <row r="23" spans="1:5" ht="14.25" customHeight="1" x14ac:dyDescent="0.3">
      <c r="A23" s="13">
        <v>21</v>
      </c>
      <c r="B23" s="29" t="s">
        <v>93</v>
      </c>
      <c r="C23" s="30" t="s">
        <v>144</v>
      </c>
      <c r="D23" s="31" t="s">
        <v>145</v>
      </c>
      <c r="E23" s="32"/>
    </row>
    <row r="24" spans="1:5" ht="14.25" customHeight="1" x14ac:dyDescent="0.3">
      <c r="A24" s="13">
        <v>22</v>
      </c>
      <c r="B24" s="29" t="s">
        <v>96</v>
      </c>
      <c r="C24" s="30" t="s">
        <v>144</v>
      </c>
      <c r="D24" s="31" t="s">
        <v>145</v>
      </c>
      <c r="E24" s="32"/>
    </row>
    <row r="25" spans="1:5" ht="14.25" customHeight="1" x14ac:dyDescent="0.3">
      <c r="A25" s="13">
        <v>23</v>
      </c>
      <c r="B25" s="29" t="s">
        <v>105</v>
      </c>
      <c r="C25" s="30" t="s">
        <v>144</v>
      </c>
      <c r="D25" s="31" t="s">
        <v>145</v>
      </c>
      <c r="E25" s="32"/>
    </row>
    <row r="26" spans="1:5" ht="14.25" customHeight="1" x14ac:dyDescent="0.3">
      <c r="A26" s="13">
        <v>24</v>
      </c>
      <c r="B26" s="29" t="s">
        <v>109</v>
      </c>
      <c r="C26" s="30" t="s">
        <v>144</v>
      </c>
      <c r="D26" s="31" t="s">
        <v>152</v>
      </c>
      <c r="E26" s="32"/>
    </row>
    <row r="27" spans="1:5" ht="14.25" customHeight="1" x14ac:dyDescent="0.3">
      <c r="A27" s="13">
        <v>25</v>
      </c>
      <c r="B27" s="29" t="s">
        <v>112</v>
      </c>
      <c r="C27" s="30" t="s">
        <v>144</v>
      </c>
      <c r="D27" s="31" t="s">
        <v>145</v>
      </c>
      <c r="E27" s="32"/>
    </row>
    <row r="28" spans="1:5" ht="73.5" customHeight="1" x14ac:dyDescent="0.3">
      <c r="A28" s="13">
        <v>26</v>
      </c>
      <c r="B28" s="29" t="s">
        <v>153</v>
      </c>
      <c r="C28" s="30" t="s">
        <v>144</v>
      </c>
      <c r="D28" s="31" t="s">
        <v>145</v>
      </c>
      <c r="E28" s="32"/>
    </row>
    <row r="29" spans="1:5" ht="73.5" customHeight="1" x14ac:dyDescent="0.3">
      <c r="A29" s="13">
        <v>27</v>
      </c>
      <c r="B29" s="29" t="s">
        <v>114</v>
      </c>
      <c r="C29" s="30" t="s">
        <v>144</v>
      </c>
      <c r="D29" s="31" t="s">
        <v>145</v>
      </c>
      <c r="E29" s="32"/>
    </row>
    <row r="30" spans="1:5" ht="73.5" customHeight="1" x14ac:dyDescent="0.3">
      <c r="A30" s="13">
        <v>28</v>
      </c>
      <c r="B30" s="29" t="s">
        <v>116</v>
      </c>
      <c r="C30" s="30" t="s">
        <v>144</v>
      </c>
      <c r="D30" s="31" t="s">
        <v>154</v>
      </c>
      <c r="E30" s="32"/>
    </row>
    <row r="31" spans="1:5" ht="73.5" customHeight="1" x14ac:dyDescent="0.3">
      <c r="A31" s="13">
        <v>29</v>
      </c>
      <c r="B31" s="29" t="s">
        <v>119</v>
      </c>
      <c r="C31" s="30" t="s">
        <v>144</v>
      </c>
      <c r="D31" s="33" t="s">
        <v>155</v>
      </c>
      <c r="E31" s="32"/>
    </row>
    <row r="32" spans="1:5" ht="73.5" customHeight="1" x14ac:dyDescent="0.3">
      <c r="A32" s="13">
        <v>30</v>
      </c>
      <c r="B32" s="29" t="s">
        <v>121</v>
      </c>
      <c r="C32" s="30" t="s">
        <v>144</v>
      </c>
      <c r="D32" s="31" t="s">
        <v>145</v>
      </c>
      <c r="E32" s="32"/>
    </row>
    <row r="33" spans="1:5" ht="73.5" customHeight="1" x14ac:dyDescent="0.3">
      <c r="A33" s="13">
        <v>31</v>
      </c>
      <c r="B33" s="29" t="s">
        <v>123</v>
      </c>
      <c r="C33" s="30" t="s">
        <v>144</v>
      </c>
      <c r="D33" s="31" t="s">
        <v>145</v>
      </c>
      <c r="E33" s="32"/>
    </row>
    <row r="34" spans="1:5" ht="73.5" customHeight="1" x14ac:dyDescent="0.3">
      <c r="A34" s="13">
        <v>32</v>
      </c>
      <c r="B34" s="29" t="s">
        <v>124</v>
      </c>
      <c r="C34" s="30" t="s">
        <v>144</v>
      </c>
      <c r="D34" s="31" t="s">
        <v>145</v>
      </c>
      <c r="E34" s="32"/>
    </row>
    <row r="35" spans="1:5" ht="73.5" customHeight="1" x14ac:dyDescent="0.3">
      <c r="A35" s="13">
        <v>33</v>
      </c>
      <c r="B35" s="29" t="s">
        <v>128</v>
      </c>
      <c r="C35" s="30" t="s">
        <v>144</v>
      </c>
      <c r="D35" s="31" t="s">
        <v>146</v>
      </c>
      <c r="E35" s="32"/>
    </row>
    <row r="36" spans="1:5" ht="73.5" customHeight="1" x14ac:dyDescent="0.3">
      <c r="A36" s="13">
        <v>34</v>
      </c>
      <c r="B36" s="29" t="s">
        <v>133</v>
      </c>
      <c r="C36" s="30" t="s">
        <v>144</v>
      </c>
      <c r="D36" s="31" t="s">
        <v>151</v>
      </c>
      <c r="E36" s="32"/>
    </row>
    <row r="37" spans="1:5" ht="73.5" customHeight="1" x14ac:dyDescent="0.3">
      <c r="A37" s="13">
        <v>35</v>
      </c>
      <c r="B37" s="29" t="s">
        <v>134</v>
      </c>
      <c r="C37" s="30" t="s">
        <v>144</v>
      </c>
      <c r="D37" s="31" t="s">
        <v>145</v>
      </c>
      <c r="E37" s="32"/>
    </row>
    <row r="38" spans="1:5" ht="73.5" customHeight="1" x14ac:dyDescent="0.3">
      <c r="A38" s="13">
        <v>36</v>
      </c>
      <c r="B38" s="29" t="s">
        <v>135</v>
      </c>
      <c r="C38" s="30" t="s">
        <v>144</v>
      </c>
      <c r="D38" s="31" t="s">
        <v>145</v>
      </c>
      <c r="E38" s="32"/>
    </row>
    <row r="39" spans="1:5" ht="73.5" customHeight="1" x14ac:dyDescent="0.3">
      <c r="A39" s="13">
        <v>37</v>
      </c>
      <c r="B39" s="34" t="s">
        <v>156</v>
      </c>
      <c r="C39" s="35" t="s">
        <v>157</v>
      </c>
      <c r="D39" s="32"/>
      <c r="E39" s="32"/>
    </row>
    <row r="40" spans="1:5" ht="73.5" customHeight="1" x14ac:dyDescent="0.3">
      <c r="A40" s="13">
        <v>38</v>
      </c>
      <c r="B40" s="34" t="s">
        <v>158</v>
      </c>
      <c r="C40" s="35" t="s">
        <v>157</v>
      </c>
      <c r="D40" s="32"/>
      <c r="E40" s="32"/>
    </row>
    <row r="41" spans="1:5" ht="73.5" customHeight="1" x14ac:dyDescent="0.3">
      <c r="A41" s="13">
        <v>39</v>
      </c>
      <c r="B41" s="36" t="s">
        <v>159</v>
      </c>
      <c r="C41" s="35" t="s">
        <v>157</v>
      </c>
      <c r="D41" s="32"/>
      <c r="E41" s="32"/>
    </row>
    <row r="42" spans="1:5" ht="73.5" customHeight="1" x14ac:dyDescent="0.3">
      <c r="A42" s="13">
        <v>40</v>
      </c>
      <c r="B42" s="36" t="s">
        <v>160</v>
      </c>
      <c r="C42" s="35" t="s">
        <v>157</v>
      </c>
      <c r="D42" s="32"/>
      <c r="E42" s="32"/>
    </row>
    <row r="43" spans="1:5" ht="14.25" customHeight="1" x14ac:dyDescent="0.3">
      <c r="A43" s="13">
        <v>41</v>
      </c>
      <c r="B43" s="36" t="s">
        <v>161</v>
      </c>
      <c r="C43" s="35" t="s">
        <v>157</v>
      </c>
      <c r="D43" s="32"/>
      <c r="E43" s="32"/>
    </row>
    <row r="44" spans="1:5" ht="14.25" customHeight="1" x14ac:dyDescent="0.3">
      <c r="A44" s="13">
        <v>42</v>
      </c>
      <c r="B44" s="36" t="s">
        <v>162</v>
      </c>
      <c r="C44" s="35" t="s">
        <v>157</v>
      </c>
      <c r="D44" s="32"/>
      <c r="E44" s="32"/>
    </row>
    <row r="45" spans="1:5" ht="14.25" customHeight="1" x14ac:dyDescent="0.3">
      <c r="A45" s="13">
        <v>43</v>
      </c>
      <c r="B45" s="36" t="s">
        <v>163</v>
      </c>
      <c r="C45" s="35" t="s">
        <v>157</v>
      </c>
      <c r="D45" s="32"/>
      <c r="E45" s="32"/>
    </row>
    <row r="46" spans="1:5" ht="14.25" customHeight="1" x14ac:dyDescent="0.3">
      <c r="A46" s="13">
        <v>44</v>
      </c>
      <c r="B46" s="36" t="s">
        <v>164</v>
      </c>
      <c r="C46" s="35" t="s">
        <v>157</v>
      </c>
      <c r="D46" s="32"/>
      <c r="E46" s="32"/>
    </row>
    <row r="47" spans="1:5" ht="14.25" customHeight="1" x14ac:dyDescent="0.3">
      <c r="A47" s="13">
        <v>45</v>
      </c>
      <c r="B47" s="36" t="s">
        <v>165</v>
      </c>
      <c r="C47" s="35" t="s">
        <v>157</v>
      </c>
      <c r="D47" s="32"/>
      <c r="E47" s="32"/>
    </row>
    <row r="48" spans="1:5" ht="14.25" customHeight="1" x14ac:dyDescent="0.3">
      <c r="A48" s="13">
        <v>46</v>
      </c>
      <c r="B48" s="36" t="s">
        <v>166</v>
      </c>
      <c r="C48" s="35" t="s">
        <v>157</v>
      </c>
      <c r="D48" s="32"/>
      <c r="E48" s="32"/>
    </row>
    <row r="49" spans="1:5" ht="14.25" customHeight="1" x14ac:dyDescent="0.3">
      <c r="A49" s="13">
        <v>47</v>
      </c>
      <c r="B49" s="36" t="s">
        <v>167</v>
      </c>
      <c r="C49" s="35" t="s">
        <v>157</v>
      </c>
      <c r="D49" s="32"/>
      <c r="E49" s="32"/>
    </row>
    <row r="50" spans="1:5" ht="14.25" customHeight="1" x14ac:dyDescent="0.3">
      <c r="A50" s="13">
        <v>48</v>
      </c>
      <c r="B50" s="36" t="s">
        <v>168</v>
      </c>
      <c r="C50" s="35" t="s">
        <v>157</v>
      </c>
      <c r="D50" s="32"/>
      <c r="E50" s="32"/>
    </row>
    <row r="51" spans="1:5" ht="14.25" customHeight="1" x14ac:dyDescent="0.3">
      <c r="A51" s="13">
        <v>49</v>
      </c>
      <c r="B51" s="32" t="s">
        <v>169</v>
      </c>
      <c r="C51" s="35" t="s">
        <v>144</v>
      </c>
      <c r="D51" s="32"/>
      <c r="E51" s="32"/>
    </row>
    <row r="52" spans="1:5" ht="14.25" customHeight="1" x14ac:dyDescent="0.3">
      <c r="A52" s="13">
        <v>50</v>
      </c>
      <c r="B52" s="32" t="s">
        <v>170</v>
      </c>
      <c r="C52" s="35" t="s">
        <v>144</v>
      </c>
      <c r="D52" s="32"/>
      <c r="E52" s="32"/>
    </row>
    <row r="53" spans="1:5" ht="14.25" customHeight="1" x14ac:dyDescent="0.3">
      <c r="A53" s="13">
        <v>51</v>
      </c>
      <c r="B53" s="32" t="s">
        <v>171</v>
      </c>
      <c r="C53" s="35" t="s">
        <v>144</v>
      </c>
      <c r="D53" s="32"/>
      <c r="E53" s="32"/>
    </row>
    <row r="54" spans="1:5" ht="14.25" customHeight="1" x14ac:dyDescent="0.3">
      <c r="A54" s="13">
        <v>52</v>
      </c>
      <c r="B54" s="32" t="s">
        <v>172</v>
      </c>
      <c r="C54" s="35" t="s">
        <v>144</v>
      </c>
      <c r="D54" s="32"/>
      <c r="E54" s="32"/>
    </row>
    <row r="55" spans="1:5" ht="14.25" customHeight="1" x14ac:dyDescent="0.3">
      <c r="A55" s="13">
        <v>53</v>
      </c>
      <c r="B55" s="32" t="s">
        <v>173</v>
      </c>
      <c r="C55" s="35" t="s">
        <v>144</v>
      </c>
      <c r="D55" s="32"/>
      <c r="E55" s="32"/>
    </row>
    <row r="56" spans="1:5" ht="14.25" customHeight="1" x14ac:dyDescent="0.3">
      <c r="A56" s="13">
        <v>54</v>
      </c>
      <c r="B56" s="32" t="s">
        <v>174</v>
      </c>
      <c r="C56" s="35" t="s">
        <v>144</v>
      </c>
      <c r="D56" s="32"/>
      <c r="E56" s="32"/>
    </row>
    <row r="57" spans="1:5" ht="14.25" customHeight="1" x14ac:dyDescent="0.3">
      <c r="A57" s="13">
        <v>55</v>
      </c>
      <c r="B57" s="32" t="s">
        <v>175</v>
      </c>
      <c r="C57" s="35" t="s">
        <v>144</v>
      </c>
      <c r="D57" s="32"/>
      <c r="E57" s="32"/>
    </row>
    <row r="58" spans="1:5" ht="14.25" customHeight="1" x14ac:dyDescent="0.3">
      <c r="A58" s="13">
        <v>56</v>
      </c>
      <c r="B58" s="32" t="s">
        <v>176</v>
      </c>
      <c r="C58" s="35" t="s">
        <v>144</v>
      </c>
      <c r="D58" s="32"/>
      <c r="E58" s="32"/>
    </row>
    <row r="59" spans="1:5" ht="14.25" customHeight="1" x14ac:dyDescent="0.3">
      <c r="A59" s="13">
        <v>57</v>
      </c>
      <c r="B59" s="32" t="s">
        <v>177</v>
      </c>
      <c r="C59" s="35" t="s">
        <v>144</v>
      </c>
      <c r="D59" s="32"/>
      <c r="E59" s="32"/>
    </row>
    <row r="60" spans="1:5" ht="14.25" customHeight="1" x14ac:dyDescent="0.3">
      <c r="A60" s="13">
        <v>58</v>
      </c>
      <c r="B60" s="32" t="s">
        <v>178</v>
      </c>
      <c r="C60" s="35" t="s">
        <v>144</v>
      </c>
      <c r="D60" s="32"/>
      <c r="E60" s="32"/>
    </row>
    <row r="61" spans="1:5" ht="14.25" customHeight="1" x14ac:dyDescent="0.3">
      <c r="A61" s="13">
        <v>59</v>
      </c>
      <c r="B61" s="32" t="s">
        <v>179</v>
      </c>
      <c r="C61" s="35" t="s">
        <v>144</v>
      </c>
      <c r="D61" s="32"/>
      <c r="E61" s="32"/>
    </row>
    <row r="62" spans="1:5" ht="14.25" customHeight="1" x14ac:dyDescent="0.3">
      <c r="A62" s="13">
        <v>60</v>
      </c>
      <c r="B62" s="32" t="s">
        <v>180</v>
      </c>
      <c r="C62" s="35" t="s">
        <v>144</v>
      </c>
      <c r="D62" s="32"/>
      <c r="E62" s="32"/>
    </row>
    <row r="63" spans="1:5" ht="14.25" customHeight="1" x14ac:dyDescent="0.3">
      <c r="A63" s="13">
        <v>61</v>
      </c>
      <c r="B63" s="32" t="s">
        <v>181</v>
      </c>
      <c r="C63" s="35" t="s">
        <v>144</v>
      </c>
      <c r="D63" s="32"/>
      <c r="E63" s="32"/>
    </row>
    <row r="64" spans="1:5" ht="14.25" customHeight="1" x14ac:dyDescent="0.3">
      <c r="A64" s="13">
        <v>62</v>
      </c>
      <c r="B64" s="32" t="s">
        <v>182</v>
      </c>
      <c r="C64" s="35" t="s">
        <v>144</v>
      </c>
      <c r="D64" s="32"/>
      <c r="E64" s="32"/>
    </row>
    <row r="65" spans="1:5" ht="14.25" customHeight="1" x14ac:dyDescent="0.3">
      <c r="A65" s="13">
        <v>63</v>
      </c>
      <c r="B65" s="32" t="s">
        <v>183</v>
      </c>
      <c r="C65" s="35" t="s">
        <v>144</v>
      </c>
      <c r="D65" s="32"/>
      <c r="E65" s="32"/>
    </row>
    <row r="66" spans="1:5" ht="14.25" customHeight="1" x14ac:dyDescent="0.3">
      <c r="A66" s="13">
        <v>64</v>
      </c>
      <c r="B66" s="32" t="s">
        <v>184</v>
      </c>
      <c r="C66" s="35" t="s">
        <v>144</v>
      </c>
      <c r="D66" s="32"/>
      <c r="E66" s="32"/>
    </row>
    <row r="67" spans="1:5" ht="14.25" customHeight="1" x14ac:dyDescent="0.3">
      <c r="A67" s="13">
        <v>65</v>
      </c>
      <c r="B67" s="32" t="s">
        <v>185</v>
      </c>
      <c r="C67" s="35" t="s">
        <v>144</v>
      </c>
      <c r="D67" s="32"/>
      <c r="E67" s="32"/>
    </row>
    <row r="68" spans="1:5" ht="14.25" customHeight="1" x14ac:dyDescent="0.3">
      <c r="A68" s="13">
        <v>66</v>
      </c>
      <c r="B68" s="32" t="s">
        <v>186</v>
      </c>
      <c r="C68" s="35" t="s">
        <v>144</v>
      </c>
      <c r="D68" s="32"/>
      <c r="E68" s="32"/>
    </row>
    <row r="69" spans="1:5" ht="14.25" customHeight="1" x14ac:dyDescent="0.3">
      <c r="A69" s="13">
        <v>67</v>
      </c>
      <c r="B69" s="32" t="s">
        <v>49</v>
      </c>
      <c r="C69" s="35" t="s">
        <v>144</v>
      </c>
      <c r="D69" s="32"/>
      <c r="E69" s="32"/>
    </row>
    <row r="70" spans="1:5" ht="14.25" customHeight="1" x14ac:dyDescent="0.3">
      <c r="A70" s="13">
        <v>68</v>
      </c>
      <c r="B70" s="32" t="s">
        <v>187</v>
      </c>
      <c r="C70" s="35" t="s">
        <v>144</v>
      </c>
      <c r="D70" s="32"/>
      <c r="E70" s="32"/>
    </row>
    <row r="71" spans="1:5" ht="14.25" customHeight="1" x14ac:dyDescent="0.3">
      <c r="A71" s="13">
        <v>69</v>
      </c>
      <c r="B71" s="32" t="s">
        <v>188</v>
      </c>
      <c r="C71" s="35" t="s">
        <v>144</v>
      </c>
      <c r="D71" s="32"/>
      <c r="E71" s="32"/>
    </row>
    <row r="72" spans="1:5" ht="14.25" customHeight="1" x14ac:dyDescent="0.3">
      <c r="A72" s="13">
        <v>70</v>
      </c>
      <c r="B72" s="32" t="s">
        <v>189</v>
      </c>
      <c r="C72" s="35" t="s">
        <v>144</v>
      </c>
      <c r="D72" s="32"/>
      <c r="E72" s="32"/>
    </row>
    <row r="73" spans="1:5" ht="14.25" customHeight="1" x14ac:dyDescent="0.3">
      <c r="A73" s="13">
        <v>71</v>
      </c>
      <c r="B73" s="32" t="s">
        <v>190</v>
      </c>
      <c r="C73" s="35" t="s">
        <v>144</v>
      </c>
      <c r="D73" s="32"/>
      <c r="E73" s="32"/>
    </row>
    <row r="74" spans="1:5" ht="14.25" customHeight="1" x14ac:dyDescent="0.3">
      <c r="A74" s="13">
        <v>72</v>
      </c>
      <c r="B74" s="32" t="s">
        <v>191</v>
      </c>
      <c r="C74" s="35" t="s">
        <v>144</v>
      </c>
      <c r="D74" s="32"/>
      <c r="E74" s="32"/>
    </row>
    <row r="75" spans="1:5" ht="14.25" customHeight="1" x14ac:dyDescent="0.3">
      <c r="A75" s="13">
        <v>73</v>
      </c>
      <c r="B75" s="32" t="s">
        <v>192</v>
      </c>
      <c r="C75" s="35" t="s">
        <v>144</v>
      </c>
      <c r="D75" s="32"/>
      <c r="E75" s="32"/>
    </row>
    <row r="76" spans="1:5" ht="14.25" customHeight="1" x14ac:dyDescent="0.3">
      <c r="A76" s="13">
        <v>74</v>
      </c>
      <c r="B76" s="32" t="s">
        <v>193</v>
      </c>
      <c r="C76" s="35" t="s">
        <v>144</v>
      </c>
      <c r="D76" s="32"/>
      <c r="E76" s="32"/>
    </row>
    <row r="77" spans="1:5" ht="14.25" customHeight="1" x14ac:dyDescent="0.3">
      <c r="A77" s="13">
        <v>75</v>
      </c>
      <c r="B77" s="32" t="s">
        <v>194</v>
      </c>
      <c r="C77" s="35" t="s">
        <v>144</v>
      </c>
      <c r="D77" s="32"/>
      <c r="E77" s="32"/>
    </row>
    <row r="78" spans="1:5" ht="14.25" customHeight="1" x14ac:dyDescent="0.3">
      <c r="A78" s="13">
        <v>76</v>
      </c>
      <c r="B78" s="32" t="s">
        <v>195</v>
      </c>
      <c r="C78" s="35" t="s">
        <v>144</v>
      </c>
      <c r="D78" s="32"/>
      <c r="E78" s="32"/>
    </row>
    <row r="79" spans="1:5" ht="14.25" customHeight="1" x14ac:dyDescent="0.3">
      <c r="A79" s="13">
        <v>77</v>
      </c>
      <c r="B79" s="32" t="s">
        <v>196</v>
      </c>
      <c r="C79" s="35" t="s">
        <v>144</v>
      </c>
      <c r="D79" s="32"/>
      <c r="E79" s="32"/>
    </row>
    <row r="80" spans="1:5" ht="14.25" customHeight="1" x14ac:dyDescent="0.3">
      <c r="A80" s="13">
        <v>78</v>
      </c>
      <c r="B80" s="32" t="s">
        <v>197</v>
      </c>
      <c r="C80" s="35" t="s">
        <v>144</v>
      </c>
      <c r="D80" s="32"/>
      <c r="E80" s="32"/>
    </row>
    <row r="81" spans="1:5" ht="14.25" customHeight="1" x14ac:dyDescent="0.3">
      <c r="A81" s="13">
        <v>79</v>
      </c>
      <c r="B81" s="32" t="s">
        <v>198</v>
      </c>
      <c r="C81" s="35" t="s">
        <v>144</v>
      </c>
      <c r="D81" s="32"/>
      <c r="E81" s="32"/>
    </row>
    <row r="82" spans="1:5" ht="14.25" customHeight="1" x14ac:dyDescent="0.3">
      <c r="A82" s="13">
        <v>80</v>
      </c>
      <c r="B82" s="32" t="s">
        <v>199</v>
      </c>
      <c r="C82" s="35" t="s">
        <v>144</v>
      </c>
      <c r="D82" s="32"/>
      <c r="E82" s="32"/>
    </row>
    <row r="83" spans="1:5" ht="14.25" customHeight="1" x14ac:dyDescent="0.3">
      <c r="A83" s="13">
        <v>81</v>
      </c>
      <c r="B83" s="32" t="s">
        <v>200</v>
      </c>
      <c r="C83" s="35" t="s">
        <v>144</v>
      </c>
      <c r="D83" s="32"/>
      <c r="E83" s="32"/>
    </row>
    <row r="84" spans="1:5" ht="14.25" customHeight="1" x14ac:dyDescent="0.3">
      <c r="A84" s="13">
        <v>82</v>
      </c>
      <c r="B84" s="32" t="s">
        <v>201</v>
      </c>
      <c r="C84" s="35" t="s">
        <v>144</v>
      </c>
      <c r="D84" s="32"/>
      <c r="E84" s="32"/>
    </row>
    <row r="85" spans="1:5" ht="14.25" customHeight="1" x14ac:dyDescent="0.3">
      <c r="A85" s="13">
        <v>83</v>
      </c>
      <c r="B85" s="32" t="s">
        <v>202</v>
      </c>
      <c r="C85" s="35" t="s">
        <v>144</v>
      </c>
      <c r="D85" s="32"/>
      <c r="E85" s="32"/>
    </row>
    <row r="86" spans="1:5" ht="14.25" customHeight="1" x14ac:dyDescent="0.3">
      <c r="A86" s="13">
        <v>84</v>
      </c>
      <c r="B86" s="32" t="s">
        <v>203</v>
      </c>
      <c r="C86" s="35" t="s">
        <v>144</v>
      </c>
      <c r="D86" s="32"/>
      <c r="E86" s="32"/>
    </row>
    <row r="87" spans="1:5" ht="14.25" customHeight="1" x14ac:dyDescent="0.3">
      <c r="A87" s="13">
        <v>85</v>
      </c>
      <c r="B87" s="32" t="s">
        <v>204</v>
      </c>
      <c r="C87" s="35" t="s">
        <v>144</v>
      </c>
      <c r="D87" s="32"/>
      <c r="E87" s="32"/>
    </row>
    <row r="88" spans="1:5" ht="14.25" customHeight="1" x14ac:dyDescent="0.3">
      <c r="A88" s="13">
        <v>86</v>
      </c>
      <c r="B88" s="32" t="s">
        <v>205</v>
      </c>
      <c r="C88" s="35" t="s">
        <v>144</v>
      </c>
      <c r="D88" s="32"/>
      <c r="E88" s="32"/>
    </row>
    <row r="89" spans="1:5" ht="14.25" customHeight="1" x14ac:dyDescent="0.3">
      <c r="A89" s="13">
        <v>87</v>
      </c>
      <c r="B89" s="32" t="s">
        <v>206</v>
      </c>
      <c r="C89" s="35" t="s">
        <v>144</v>
      </c>
      <c r="D89" s="32"/>
      <c r="E89" s="32"/>
    </row>
    <row r="90" spans="1:5" ht="14.25" customHeight="1" x14ac:dyDescent="0.3">
      <c r="A90" s="13">
        <v>88</v>
      </c>
      <c r="B90" s="32" t="s">
        <v>207</v>
      </c>
      <c r="C90" s="35" t="s">
        <v>144</v>
      </c>
      <c r="D90" s="32"/>
      <c r="E90" s="32"/>
    </row>
    <row r="91" spans="1:5" ht="14.25" customHeight="1" x14ac:dyDescent="0.3">
      <c r="A91" s="13">
        <v>89</v>
      </c>
      <c r="B91" s="32" t="s">
        <v>208</v>
      </c>
      <c r="C91" s="35" t="s">
        <v>144</v>
      </c>
      <c r="D91" s="32"/>
      <c r="E91" s="32"/>
    </row>
    <row r="92" spans="1:5" ht="14.25" customHeight="1" x14ac:dyDescent="0.3">
      <c r="A92" s="13">
        <v>90</v>
      </c>
      <c r="B92" s="32" t="s">
        <v>209</v>
      </c>
      <c r="C92" s="35" t="s">
        <v>144</v>
      </c>
      <c r="D92" s="32"/>
      <c r="E92" s="32"/>
    </row>
    <row r="93" spans="1:5" ht="14.25" customHeight="1" x14ac:dyDescent="0.3">
      <c r="A93" s="13">
        <v>91</v>
      </c>
      <c r="B93" s="32" t="s">
        <v>210</v>
      </c>
      <c r="C93" s="35" t="s">
        <v>144</v>
      </c>
      <c r="D93" s="32"/>
      <c r="E93" s="32"/>
    </row>
    <row r="94" spans="1:5" ht="14.25" customHeight="1" x14ac:dyDescent="0.3">
      <c r="A94" s="13">
        <v>92</v>
      </c>
      <c r="B94" s="32" t="s">
        <v>211</v>
      </c>
      <c r="C94" s="35" t="s">
        <v>144</v>
      </c>
      <c r="D94" s="32"/>
      <c r="E94" s="32"/>
    </row>
    <row r="95" spans="1:5" ht="14.25" customHeight="1" x14ac:dyDescent="0.3">
      <c r="A95" s="13">
        <v>93</v>
      </c>
      <c r="B95" s="32" t="s">
        <v>212</v>
      </c>
      <c r="C95" s="35" t="s">
        <v>144</v>
      </c>
      <c r="D95" s="32"/>
      <c r="E95" s="32"/>
    </row>
    <row r="96" spans="1:5" ht="14.25" customHeight="1" x14ac:dyDescent="0.3">
      <c r="A96" s="13">
        <v>94</v>
      </c>
      <c r="B96" s="32" t="s">
        <v>213</v>
      </c>
      <c r="C96" s="35" t="s">
        <v>144</v>
      </c>
      <c r="D96" s="32"/>
      <c r="E96" s="32"/>
    </row>
    <row r="97" spans="1:5" ht="14.25" customHeight="1" x14ac:dyDescent="0.3">
      <c r="A97" s="13">
        <v>95</v>
      </c>
      <c r="B97" s="32" t="s">
        <v>214</v>
      </c>
      <c r="C97" s="35" t="s">
        <v>144</v>
      </c>
      <c r="D97" s="32"/>
      <c r="E97" s="32"/>
    </row>
    <row r="98" spans="1:5" ht="14.25" customHeight="1" x14ac:dyDescent="0.3">
      <c r="A98" s="13">
        <v>96</v>
      </c>
      <c r="B98" s="32" t="s">
        <v>215</v>
      </c>
      <c r="C98" s="35" t="s">
        <v>144</v>
      </c>
      <c r="D98" s="32"/>
      <c r="E98" s="32"/>
    </row>
    <row r="99" spans="1:5" ht="14.25" customHeight="1" x14ac:dyDescent="0.3">
      <c r="A99" s="13">
        <v>97</v>
      </c>
      <c r="B99" s="32" t="s">
        <v>216</v>
      </c>
      <c r="C99" s="35" t="s">
        <v>144</v>
      </c>
      <c r="D99" s="32"/>
      <c r="E99" s="32"/>
    </row>
    <row r="100" spans="1:5" ht="14.25" customHeight="1" x14ac:dyDescent="0.3">
      <c r="A100" s="13">
        <v>98</v>
      </c>
      <c r="B100" s="32" t="s">
        <v>217</v>
      </c>
      <c r="C100" s="35" t="s">
        <v>144</v>
      </c>
      <c r="D100" s="32"/>
      <c r="E100" s="32"/>
    </row>
    <row r="101" spans="1:5" ht="14.25" customHeight="1" x14ac:dyDescent="0.3">
      <c r="A101" s="13">
        <v>99</v>
      </c>
      <c r="B101" s="32" t="s">
        <v>218</v>
      </c>
      <c r="C101" s="35" t="s">
        <v>144</v>
      </c>
      <c r="D101" s="32"/>
      <c r="E101" s="32"/>
    </row>
    <row r="102" spans="1:5" ht="14.25" customHeight="1" x14ac:dyDescent="0.3">
      <c r="A102" s="13">
        <v>100</v>
      </c>
      <c r="B102" s="32" t="s">
        <v>219</v>
      </c>
      <c r="C102" s="35" t="s">
        <v>144</v>
      </c>
      <c r="D102" s="32"/>
      <c r="E102" s="32"/>
    </row>
    <row r="103" spans="1:5" ht="14.25" customHeight="1" x14ac:dyDescent="0.3">
      <c r="A103" s="13">
        <v>101</v>
      </c>
      <c r="B103" s="32" t="s">
        <v>220</v>
      </c>
      <c r="C103" s="35" t="s">
        <v>144</v>
      </c>
      <c r="D103" s="32"/>
      <c r="E103" s="32"/>
    </row>
    <row r="104" spans="1:5" ht="14.25" customHeight="1" x14ac:dyDescent="0.3">
      <c r="A104" s="13">
        <v>102</v>
      </c>
      <c r="B104" s="32" t="s">
        <v>221</v>
      </c>
      <c r="C104" s="35" t="s">
        <v>144</v>
      </c>
      <c r="D104" s="32"/>
      <c r="E104" s="32"/>
    </row>
    <row r="105" spans="1:5" ht="14.25" customHeight="1" x14ac:dyDescent="0.3">
      <c r="A105" s="13">
        <v>103</v>
      </c>
      <c r="B105" s="32" t="s">
        <v>222</v>
      </c>
      <c r="C105" s="35" t="s">
        <v>144</v>
      </c>
      <c r="D105" s="32"/>
      <c r="E105" s="32"/>
    </row>
    <row r="106" spans="1:5" ht="14.25" customHeight="1" x14ac:dyDescent="0.3">
      <c r="A106" s="13">
        <v>104</v>
      </c>
      <c r="B106" s="32" t="s">
        <v>223</v>
      </c>
      <c r="C106" s="35" t="s">
        <v>144</v>
      </c>
      <c r="D106" s="32"/>
      <c r="E106" s="32"/>
    </row>
    <row r="107" spans="1:5" ht="14.25" customHeight="1" x14ac:dyDescent="0.3">
      <c r="A107" s="13">
        <v>105</v>
      </c>
      <c r="B107" s="32" t="s">
        <v>224</v>
      </c>
      <c r="C107" s="35" t="s">
        <v>144</v>
      </c>
      <c r="D107" s="32"/>
      <c r="E107" s="32"/>
    </row>
    <row r="108" spans="1:5" ht="14.25" customHeight="1" x14ac:dyDescent="0.3">
      <c r="A108" s="13">
        <v>106</v>
      </c>
      <c r="B108" s="32" t="s">
        <v>225</v>
      </c>
      <c r="C108" s="35" t="s">
        <v>144</v>
      </c>
      <c r="D108" s="32"/>
      <c r="E108" s="32"/>
    </row>
    <row r="109" spans="1:5" ht="14.25" customHeight="1" x14ac:dyDescent="0.3">
      <c r="A109" s="13">
        <v>107</v>
      </c>
      <c r="B109" s="32" t="s">
        <v>226</v>
      </c>
      <c r="C109" s="35" t="s">
        <v>144</v>
      </c>
      <c r="D109" s="32"/>
      <c r="E109" s="32"/>
    </row>
    <row r="110" spans="1:5" ht="14.25" customHeight="1" x14ac:dyDescent="0.3">
      <c r="A110" s="13">
        <v>108</v>
      </c>
      <c r="B110" s="32" t="s">
        <v>227</v>
      </c>
      <c r="C110" s="35" t="s">
        <v>144</v>
      </c>
      <c r="D110" s="32"/>
      <c r="E110" s="32"/>
    </row>
    <row r="111" spans="1:5" ht="14.25" customHeight="1" x14ac:dyDescent="0.3">
      <c r="A111" s="13">
        <v>109</v>
      </c>
      <c r="B111" s="32" t="s">
        <v>148</v>
      </c>
      <c r="C111" s="35" t="s">
        <v>144</v>
      </c>
      <c r="D111" s="32"/>
      <c r="E111" s="32"/>
    </row>
    <row r="112" spans="1:5" ht="14.25" customHeight="1" x14ac:dyDescent="0.3">
      <c r="A112" s="13">
        <v>110</v>
      </c>
      <c r="B112" s="32" t="s">
        <v>228</v>
      </c>
      <c r="C112" s="35" t="s">
        <v>144</v>
      </c>
      <c r="D112" s="32"/>
      <c r="E112" s="32"/>
    </row>
    <row r="113" spans="1:5" ht="14.25" customHeight="1" x14ac:dyDescent="0.3">
      <c r="A113" s="13">
        <v>111</v>
      </c>
      <c r="B113" s="32" t="s">
        <v>229</v>
      </c>
      <c r="C113" s="35" t="s">
        <v>144</v>
      </c>
      <c r="D113" s="32"/>
      <c r="E113" s="32"/>
    </row>
    <row r="114" spans="1:5" ht="14.25" customHeight="1" x14ac:dyDescent="0.3">
      <c r="A114" s="13">
        <v>112</v>
      </c>
      <c r="B114" s="32" t="s">
        <v>230</v>
      </c>
      <c r="C114" s="35" t="s">
        <v>144</v>
      </c>
      <c r="D114" s="32"/>
      <c r="E114" s="32"/>
    </row>
    <row r="115" spans="1:5" ht="14.25" customHeight="1" x14ac:dyDescent="0.3">
      <c r="A115" s="13">
        <v>113</v>
      </c>
      <c r="B115" s="32" t="s">
        <v>231</v>
      </c>
      <c r="C115" s="35" t="s">
        <v>144</v>
      </c>
      <c r="D115" s="32"/>
      <c r="E115" s="32"/>
    </row>
    <row r="116" spans="1:5" ht="14.25" customHeight="1" x14ac:dyDescent="0.3">
      <c r="A116" s="13">
        <v>114</v>
      </c>
      <c r="B116" s="32" t="s">
        <v>232</v>
      </c>
      <c r="C116" s="35" t="s">
        <v>144</v>
      </c>
      <c r="D116" s="32"/>
      <c r="E116" s="32"/>
    </row>
    <row r="117" spans="1:5" ht="14.25" customHeight="1" x14ac:dyDescent="0.3">
      <c r="A117" s="13">
        <v>115</v>
      </c>
      <c r="B117" s="32" t="s">
        <v>61</v>
      </c>
      <c r="C117" s="35" t="s">
        <v>144</v>
      </c>
      <c r="D117" s="32"/>
      <c r="E117" s="32"/>
    </row>
    <row r="118" spans="1:5" ht="14.25" customHeight="1" x14ac:dyDescent="0.3">
      <c r="A118" s="13">
        <v>116</v>
      </c>
      <c r="B118" s="32" t="s">
        <v>233</v>
      </c>
      <c r="C118" s="35" t="s">
        <v>144</v>
      </c>
      <c r="D118" s="32"/>
      <c r="E118" s="32"/>
    </row>
    <row r="119" spans="1:5" ht="14.25" customHeight="1" x14ac:dyDescent="0.3">
      <c r="A119" s="13">
        <v>117</v>
      </c>
      <c r="B119" s="32" t="s">
        <v>234</v>
      </c>
      <c r="C119" s="35" t="s">
        <v>144</v>
      </c>
      <c r="D119" s="32"/>
      <c r="E119" s="32"/>
    </row>
    <row r="120" spans="1:5" ht="14.25" customHeight="1" x14ac:dyDescent="0.3">
      <c r="A120" s="13">
        <v>118</v>
      </c>
      <c r="B120" s="32" t="s">
        <v>235</v>
      </c>
      <c r="C120" s="35" t="s">
        <v>144</v>
      </c>
      <c r="D120" s="32"/>
      <c r="E120" s="32"/>
    </row>
    <row r="121" spans="1:5" ht="14.25" customHeight="1" x14ac:dyDescent="0.3">
      <c r="A121" s="13">
        <v>119</v>
      </c>
      <c r="B121" s="32" t="s">
        <v>236</v>
      </c>
      <c r="C121" s="35" t="s">
        <v>144</v>
      </c>
      <c r="D121" s="32"/>
      <c r="E121" s="32"/>
    </row>
    <row r="122" spans="1:5" ht="14.25" customHeight="1" x14ac:dyDescent="0.3">
      <c r="A122" s="13">
        <v>120</v>
      </c>
      <c r="B122" s="32" t="s">
        <v>237</v>
      </c>
      <c r="C122" s="35" t="s">
        <v>144</v>
      </c>
      <c r="D122" s="32"/>
      <c r="E122" s="32"/>
    </row>
    <row r="123" spans="1:5" ht="14.25" customHeight="1" x14ac:dyDescent="0.3">
      <c r="A123" s="13">
        <v>121</v>
      </c>
      <c r="B123" s="32" t="s">
        <v>238</v>
      </c>
      <c r="C123" s="35" t="s">
        <v>144</v>
      </c>
      <c r="D123" s="32"/>
      <c r="E123" s="32"/>
    </row>
    <row r="124" spans="1:5" ht="14.25" customHeight="1" x14ac:dyDescent="0.3">
      <c r="A124" s="13">
        <v>122</v>
      </c>
      <c r="B124" s="32" t="s">
        <v>239</v>
      </c>
      <c r="C124" s="35" t="s">
        <v>144</v>
      </c>
      <c r="D124" s="32"/>
      <c r="E124" s="32"/>
    </row>
    <row r="125" spans="1:5" ht="14.25" customHeight="1" x14ac:dyDescent="0.3">
      <c r="A125" s="13">
        <v>123</v>
      </c>
      <c r="B125" s="32" t="s">
        <v>240</v>
      </c>
      <c r="C125" s="35" t="s">
        <v>144</v>
      </c>
      <c r="D125" s="32"/>
      <c r="E125" s="32"/>
    </row>
    <row r="126" spans="1:5" ht="14.25" customHeight="1" x14ac:dyDescent="0.3">
      <c r="A126" s="13">
        <v>124</v>
      </c>
      <c r="B126" s="32" t="s">
        <v>241</v>
      </c>
      <c r="C126" s="35" t="s">
        <v>144</v>
      </c>
      <c r="D126" s="32"/>
      <c r="E126" s="32"/>
    </row>
    <row r="127" spans="1:5" ht="14.25" customHeight="1" x14ac:dyDescent="0.3">
      <c r="A127" s="13">
        <v>125</v>
      </c>
      <c r="B127" s="32" t="s">
        <v>242</v>
      </c>
      <c r="C127" s="35" t="s">
        <v>144</v>
      </c>
      <c r="D127" s="32"/>
      <c r="E127" s="32"/>
    </row>
    <row r="128" spans="1:5" ht="14.25" customHeight="1" x14ac:dyDescent="0.3">
      <c r="A128" s="13">
        <v>126</v>
      </c>
      <c r="B128" s="32" t="s">
        <v>243</v>
      </c>
      <c r="C128" s="35" t="s">
        <v>144</v>
      </c>
      <c r="D128" s="32"/>
      <c r="E128" s="32"/>
    </row>
    <row r="129" spans="1:5" ht="14.25" customHeight="1" x14ac:dyDescent="0.3">
      <c r="A129" s="13">
        <v>127</v>
      </c>
      <c r="B129" s="32" t="s">
        <v>244</v>
      </c>
      <c r="C129" s="35" t="s">
        <v>144</v>
      </c>
      <c r="D129" s="32"/>
      <c r="E129" s="32"/>
    </row>
    <row r="130" spans="1:5" ht="14.25" customHeight="1" x14ac:dyDescent="0.3">
      <c r="A130" s="13">
        <v>128</v>
      </c>
      <c r="B130" s="32" t="s">
        <v>245</v>
      </c>
      <c r="C130" s="35" t="s">
        <v>144</v>
      </c>
      <c r="D130" s="32"/>
      <c r="E130" s="32"/>
    </row>
    <row r="131" spans="1:5" ht="14.25" customHeight="1" x14ac:dyDescent="0.3">
      <c r="A131" s="13">
        <v>129</v>
      </c>
      <c r="B131" s="32" t="s">
        <v>246</v>
      </c>
      <c r="C131" s="35" t="s">
        <v>144</v>
      </c>
      <c r="D131" s="32"/>
      <c r="E131" s="32"/>
    </row>
    <row r="132" spans="1:5" ht="14.25" customHeight="1" x14ac:dyDescent="0.3">
      <c r="A132" s="13">
        <v>130</v>
      </c>
      <c r="B132" s="32" t="s">
        <v>247</v>
      </c>
      <c r="C132" s="35" t="s">
        <v>144</v>
      </c>
      <c r="D132" s="32"/>
      <c r="E132" s="32"/>
    </row>
    <row r="133" spans="1:5" ht="14.25" customHeight="1" x14ac:dyDescent="0.3">
      <c r="A133" s="13">
        <v>131</v>
      </c>
      <c r="B133" s="32" t="s">
        <v>248</v>
      </c>
      <c r="C133" s="35" t="s">
        <v>144</v>
      </c>
      <c r="D133" s="32"/>
      <c r="E133" s="32"/>
    </row>
    <row r="134" spans="1:5" ht="14.25" customHeight="1" x14ac:dyDescent="0.3">
      <c r="A134" s="13">
        <v>132</v>
      </c>
      <c r="B134" s="32" t="s">
        <v>80</v>
      </c>
      <c r="C134" s="35" t="s">
        <v>144</v>
      </c>
      <c r="D134" s="32"/>
      <c r="E134" s="32"/>
    </row>
    <row r="135" spans="1:5" ht="14.25" customHeight="1" x14ac:dyDescent="0.3">
      <c r="A135" s="13">
        <v>133</v>
      </c>
      <c r="B135" s="32" t="s">
        <v>249</v>
      </c>
      <c r="C135" s="35" t="s">
        <v>144</v>
      </c>
      <c r="D135" s="32"/>
      <c r="E135" s="32"/>
    </row>
    <row r="136" spans="1:5" ht="14.25" customHeight="1" x14ac:dyDescent="0.3">
      <c r="A136" s="13">
        <v>134</v>
      </c>
      <c r="B136" s="32" t="s">
        <v>250</v>
      </c>
      <c r="C136" s="35" t="s">
        <v>144</v>
      </c>
      <c r="D136" s="32"/>
      <c r="E136" s="32"/>
    </row>
    <row r="137" spans="1:5" ht="14.25" customHeight="1" x14ac:dyDescent="0.3">
      <c r="A137" s="13">
        <v>135</v>
      </c>
      <c r="B137" s="32" t="s">
        <v>251</v>
      </c>
      <c r="C137" s="35" t="s">
        <v>144</v>
      </c>
      <c r="D137" s="32"/>
      <c r="E137" s="32"/>
    </row>
    <row r="138" spans="1:5" ht="14.25" customHeight="1" x14ac:dyDescent="0.3">
      <c r="A138" s="13">
        <v>136</v>
      </c>
      <c r="B138" s="32" t="s">
        <v>252</v>
      </c>
      <c r="C138" s="35" t="s">
        <v>144</v>
      </c>
      <c r="D138" s="32"/>
      <c r="E138" s="32"/>
    </row>
    <row r="139" spans="1:5" ht="14.25" customHeight="1" x14ac:dyDescent="0.3">
      <c r="A139" s="13">
        <v>137</v>
      </c>
      <c r="B139" s="32" t="s">
        <v>253</v>
      </c>
      <c r="C139" s="35" t="s">
        <v>144</v>
      </c>
      <c r="D139" s="32"/>
      <c r="E139" s="32"/>
    </row>
    <row r="140" spans="1:5" ht="14.25" customHeight="1" x14ac:dyDescent="0.3">
      <c r="A140" s="13">
        <v>138</v>
      </c>
      <c r="B140" s="32" t="s">
        <v>254</v>
      </c>
      <c r="C140" s="35" t="s">
        <v>144</v>
      </c>
      <c r="D140" s="32"/>
      <c r="E140" s="32"/>
    </row>
    <row r="141" spans="1:5" ht="14.25" customHeight="1" x14ac:dyDescent="0.3">
      <c r="A141" s="13">
        <v>139</v>
      </c>
      <c r="B141" s="32" t="s">
        <v>255</v>
      </c>
      <c r="C141" s="35" t="s">
        <v>144</v>
      </c>
      <c r="D141" s="32"/>
      <c r="E141" s="32"/>
    </row>
    <row r="142" spans="1:5" ht="14.25" customHeight="1" x14ac:dyDescent="0.3">
      <c r="A142" s="13">
        <v>140</v>
      </c>
      <c r="B142" s="32" t="s">
        <v>256</v>
      </c>
      <c r="C142" s="35" t="s">
        <v>144</v>
      </c>
      <c r="D142" s="32"/>
      <c r="E142" s="32"/>
    </row>
    <row r="143" spans="1:5" ht="14.25" customHeight="1" x14ac:dyDescent="0.3">
      <c r="A143" s="13">
        <v>141</v>
      </c>
      <c r="B143" s="32" t="s">
        <v>257</v>
      </c>
      <c r="C143" s="35" t="s">
        <v>144</v>
      </c>
      <c r="D143" s="32"/>
      <c r="E143" s="32"/>
    </row>
    <row r="144" spans="1:5" ht="14.25" customHeight="1" x14ac:dyDescent="0.3">
      <c r="A144" s="13">
        <v>142</v>
      </c>
      <c r="B144" s="32" t="s">
        <v>258</v>
      </c>
      <c r="C144" s="35" t="s">
        <v>144</v>
      </c>
      <c r="D144" s="32"/>
      <c r="E144" s="32"/>
    </row>
    <row r="145" spans="1:5" ht="14.25" customHeight="1" x14ac:dyDescent="0.3">
      <c r="A145" s="13">
        <v>143</v>
      </c>
      <c r="B145" s="32" t="s">
        <v>259</v>
      </c>
      <c r="C145" s="35" t="s">
        <v>144</v>
      </c>
      <c r="D145" s="32"/>
      <c r="E145" s="32"/>
    </row>
    <row r="146" spans="1:5" ht="14.25" customHeight="1" x14ac:dyDescent="0.3">
      <c r="A146" s="13">
        <v>144</v>
      </c>
      <c r="B146" s="32" t="s">
        <v>260</v>
      </c>
      <c r="C146" s="35" t="s">
        <v>144</v>
      </c>
      <c r="D146" s="32"/>
      <c r="E146" s="32"/>
    </row>
    <row r="147" spans="1:5" ht="14.25" customHeight="1" x14ac:dyDescent="0.3">
      <c r="A147" s="13">
        <v>145</v>
      </c>
      <c r="B147" s="32" t="s">
        <v>261</v>
      </c>
      <c r="C147" s="35" t="s">
        <v>144</v>
      </c>
      <c r="D147" s="32"/>
      <c r="E147" s="32"/>
    </row>
    <row r="148" spans="1:5" ht="14.25" customHeight="1" x14ac:dyDescent="0.3">
      <c r="A148" s="13">
        <v>146</v>
      </c>
      <c r="B148" s="32" t="s">
        <v>262</v>
      </c>
      <c r="C148" s="35" t="s">
        <v>144</v>
      </c>
      <c r="D148" s="32"/>
      <c r="E148" s="32"/>
    </row>
    <row r="149" spans="1:5" ht="14.25" customHeight="1" x14ac:dyDescent="0.3">
      <c r="A149" s="13">
        <v>147</v>
      </c>
      <c r="B149" s="32" t="s">
        <v>263</v>
      </c>
      <c r="C149" s="35" t="s">
        <v>144</v>
      </c>
      <c r="D149" s="32"/>
      <c r="E149" s="32"/>
    </row>
    <row r="150" spans="1:5" ht="14.25" customHeight="1" x14ac:dyDescent="0.3">
      <c r="A150" s="13">
        <v>148</v>
      </c>
      <c r="B150" s="32" t="s">
        <v>264</v>
      </c>
      <c r="C150" s="35" t="s">
        <v>144</v>
      </c>
      <c r="D150" s="32"/>
      <c r="E150" s="32"/>
    </row>
    <row r="151" spans="1:5" ht="14.25" customHeight="1" x14ac:dyDescent="0.3">
      <c r="A151" s="13">
        <v>149</v>
      </c>
      <c r="B151" s="32" t="s">
        <v>91</v>
      </c>
      <c r="C151" s="35" t="s">
        <v>144</v>
      </c>
      <c r="D151" s="32"/>
      <c r="E151" s="32"/>
    </row>
    <row r="152" spans="1:5" ht="14.25" customHeight="1" x14ac:dyDescent="0.3">
      <c r="A152" s="13">
        <v>150</v>
      </c>
      <c r="B152" s="32" t="s">
        <v>265</v>
      </c>
      <c r="C152" s="35" t="s">
        <v>144</v>
      </c>
      <c r="D152" s="32"/>
      <c r="E152" s="32"/>
    </row>
    <row r="153" spans="1:5" ht="14.25" customHeight="1" x14ac:dyDescent="0.3">
      <c r="A153" s="13">
        <v>151</v>
      </c>
      <c r="B153" s="32" t="s">
        <v>266</v>
      </c>
      <c r="C153" s="35" t="s">
        <v>144</v>
      </c>
      <c r="D153" s="32"/>
      <c r="E153" s="32"/>
    </row>
    <row r="154" spans="1:5" ht="14.25" customHeight="1" x14ac:dyDescent="0.3">
      <c r="A154" s="13">
        <v>152</v>
      </c>
      <c r="B154" s="32" t="s">
        <v>267</v>
      </c>
      <c r="C154" s="35" t="s">
        <v>144</v>
      </c>
      <c r="D154" s="32"/>
      <c r="E154" s="32"/>
    </row>
    <row r="155" spans="1:5" ht="14.25" customHeight="1" x14ac:dyDescent="0.3">
      <c r="A155" s="13">
        <v>153</v>
      </c>
      <c r="B155" s="32" t="s">
        <v>268</v>
      </c>
      <c r="C155" s="35" t="s">
        <v>144</v>
      </c>
      <c r="D155" s="32"/>
      <c r="E155" s="32"/>
    </row>
    <row r="156" spans="1:5" ht="14.25" customHeight="1" x14ac:dyDescent="0.3">
      <c r="A156" s="13">
        <v>154</v>
      </c>
      <c r="B156" s="32" t="s">
        <v>269</v>
      </c>
      <c r="C156" s="35" t="s">
        <v>144</v>
      </c>
      <c r="D156" s="32"/>
      <c r="E156" s="32"/>
    </row>
    <row r="157" spans="1:5" ht="14.25" customHeight="1" x14ac:dyDescent="0.3">
      <c r="A157" s="13">
        <v>155</v>
      </c>
      <c r="B157" s="32" t="s">
        <v>270</v>
      </c>
      <c r="C157" s="35" t="s">
        <v>144</v>
      </c>
      <c r="D157" s="32"/>
      <c r="E157" s="32"/>
    </row>
    <row r="158" spans="1:5" ht="14.25" customHeight="1" x14ac:dyDescent="0.3">
      <c r="A158" s="13">
        <v>156</v>
      </c>
      <c r="B158" s="32" t="s">
        <v>271</v>
      </c>
      <c r="C158" s="35" t="s">
        <v>144</v>
      </c>
      <c r="D158" s="32"/>
      <c r="E158" s="32"/>
    </row>
    <row r="159" spans="1:5" ht="14.25" customHeight="1" x14ac:dyDescent="0.3">
      <c r="A159" s="13">
        <v>157</v>
      </c>
      <c r="B159" s="32" t="s">
        <v>272</v>
      </c>
      <c r="C159" s="35" t="s">
        <v>144</v>
      </c>
      <c r="D159" s="32"/>
      <c r="E159" s="32"/>
    </row>
    <row r="160" spans="1:5" ht="14.25" customHeight="1" x14ac:dyDescent="0.3">
      <c r="A160" s="13">
        <v>158</v>
      </c>
      <c r="B160" s="32" t="s">
        <v>273</v>
      </c>
      <c r="C160" s="35" t="s">
        <v>144</v>
      </c>
      <c r="D160" s="32"/>
      <c r="E160" s="32"/>
    </row>
    <row r="161" spans="1:5" ht="14.25" customHeight="1" x14ac:dyDescent="0.3">
      <c r="A161" s="13">
        <v>159</v>
      </c>
      <c r="B161" s="32" t="s">
        <v>274</v>
      </c>
      <c r="C161" s="35" t="s">
        <v>144</v>
      </c>
      <c r="D161" s="32"/>
      <c r="E161" s="32"/>
    </row>
    <row r="162" spans="1:5" ht="14.25" customHeight="1" x14ac:dyDescent="0.3">
      <c r="A162" s="13">
        <v>160</v>
      </c>
      <c r="B162" s="32" t="s">
        <v>275</v>
      </c>
      <c r="C162" s="35" t="s">
        <v>144</v>
      </c>
      <c r="D162" s="32"/>
      <c r="E162" s="32"/>
    </row>
    <row r="163" spans="1:5" ht="14.25" customHeight="1" x14ac:dyDescent="0.3">
      <c r="A163" s="13">
        <v>161</v>
      </c>
      <c r="B163" s="32" t="s">
        <v>100</v>
      </c>
      <c r="C163" s="35" t="s">
        <v>144</v>
      </c>
      <c r="D163" s="32"/>
      <c r="E163" s="32"/>
    </row>
    <row r="164" spans="1:5" ht="14.25" customHeight="1" x14ac:dyDescent="0.3">
      <c r="A164" s="13">
        <v>162</v>
      </c>
      <c r="B164" s="32" t="s">
        <v>276</v>
      </c>
      <c r="C164" s="35" t="s">
        <v>144</v>
      </c>
      <c r="D164" s="32"/>
      <c r="E164" s="32"/>
    </row>
    <row r="165" spans="1:5" ht="14.25" customHeight="1" x14ac:dyDescent="0.3">
      <c r="A165" s="13">
        <v>163</v>
      </c>
      <c r="B165" s="32" t="s">
        <v>277</v>
      </c>
      <c r="C165" s="35" t="s">
        <v>144</v>
      </c>
      <c r="D165" s="32"/>
      <c r="E165" s="32"/>
    </row>
    <row r="166" spans="1:5" ht="14.25" customHeight="1" x14ac:dyDescent="0.3">
      <c r="A166" s="13">
        <v>164</v>
      </c>
      <c r="B166" s="32" t="s">
        <v>278</v>
      </c>
      <c r="C166" s="35" t="s">
        <v>144</v>
      </c>
      <c r="D166" s="32"/>
      <c r="E166" s="32"/>
    </row>
    <row r="167" spans="1:5" ht="14.25" customHeight="1" x14ac:dyDescent="0.3">
      <c r="A167" s="13">
        <v>165</v>
      </c>
      <c r="B167" s="32" t="s">
        <v>279</v>
      </c>
      <c r="C167" s="35" t="s">
        <v>144</v>
      </c>
      <c r="D167" s="32"/>
      <c r="E167" s="32"/>
    </row>
    <row r="168" spans="1:5" ht="14.25" customHeight="1" x14ac:dyDescent="0.3">
      <c r="A168" s="13">
        <v>166</v>
      </c>
      <c r="B168" s="32" t="s">
        <v>280</v>
      </c>
      <c r="C168" s="35" t="s">
        <v>144</v>
      </c>
      <c r="D168" s="32"/>
      <c r="E168" s="32"/>
    </row>
    <row r="169" spans="1:5" ht="14.25" customHeight="1" x14ac:dyDescent="0.3">
      <c r="A169" s="13">
        <v>167</v>
      </c>
      <c r="B169" s="32" t="s">
        <v>281</v>
      </c>
      <c r="C169" s="35" t="s">
        <v>144</v>
      </c>
      <c r="D169" s="32"/>
      <c r="E169" s="32"/>
    </row>
    <row r="170" spans="1:5" ht="14.25" customHeight="1" x14ac:dyDescent="0.3">
      <c r="A170" s="13">
        <v>168</v>
      </c>
      <c r="B170" s="32" t="s">
        <v>282</v>
      </c>
      <c r="C170" s="35" t="s">
        <v>144</v>
      </c>
      <c r="D170" s="32"/>
      <c r="E170" s="32"/>
    </row>
    <row r="171" spans="1:5" ht="14.25" customHeight="1" x14ac:dyDescent="0.3">
      <c r="A171" s="13">
        <v>169</v>
      </c>
      <c r="B171" s="32" t="s">
        <v>283</v>
      </c>
      <c r="C171" s="35" t="s">
        <v>144</v>
      </c>
      <c r="D171" s="32"/>
      <c r="E171" s="32"/>
    </row>
    <row r="172" spans="1:5" ht="14.25" customHeight="1" x14ac:dyDescent="0.3">
      <c r="A172" s="13">
        <v>170</v>
      </c>
      <c r="B172" s="32" t="s">
        <v>284</v>
      </c>
      <c r="C172" s="35" t="s">
        <v>144</v>
      </c>
      <c r="D172" s="32"/>
      <c r="E172" s="32"/>
    </row>
    <row r="173" spans="1:5" ht="14.25" customHeight="1" x14ac:dyDescent="0.3">
      <c r="A173" s="13">
        <v>171</v>
      </c>
      <c r="B173" s="32" t="s">
        <v>285</v>
      </c>
      <c r="C173" s="35" t="s">
        <v>144</v>
      </c>
      <c r="D173" s="32"/>
      <c r="E173" s="32"/>
    </row>
    <row r="174" spans="1:5" ht="14.25" customHeight="1" x14ac:dyDescent="0.3">
      <c r="A174" s="13">
        <v>172</v>
      </c>
      <c r="B174" s="32" t="s">
        <v>286</v>
      </c>
      <c r="C174" s="35" t="s">
        <v>144</v>
      </c>
      <c r="D174" s="32"/>
      <c r="E174" s="32"/>
    </row>
    <row r="175" spans="1:5" ht="14.25" customHeight="1" x14ac:dyDescent="0.3">
      <c r="A175" s="13">
        <v>173</v>
      </c>
      <c r="B175" s="32" t="s">
        <v>287</v>
      </c>
      <c r="C175" s="35" t="s">
        <v>144</v>
      </c>
      <c r="D175" s="32"/>
      <c r="E175" s="32"/>
    </row>
    <row r="176" spans="1:5" ht="14.25" customHeight="1" x14ac:dyDescent="0.3">
      <c r="A176" s="13">
        <v>174</v>
      </c>
      <c r="B176" s="32" t="s">
        <v>288</v>
      </c>
      <c r="C176" s="35" t="s">
        <v>144</v>
      </c>
      <c r="D176" s="32"/>
      <c r="E176" s="32"/>
    </row>
    <row r="177" spans="1:5" ht="14.25" customHeight="1" x14ac:dyDescent="0.3">
      <c r="A177" s="13">
        <v>175</v>
      </c>
      <c r="B177" s="32" t="s">
        <v>289</v>
      </c>
      <c r="C177" s="35" t="s">
        <v>144</v>
      </c>
      <c r="D177" s="32"/>
      <c r="E177" s="32"/>
    </row>
    <row r="178" spans="1:5" ht="14.25" customHeight="1" x14ac:dyDescent="0.3">
      <c r="A178" s="13">
        <v>176</v>
      </c>
      <c r="B178" s="32" t="s">
        <v>290</v>
      </c>
      <c r="C178" s="35" t="s">
        <v>144</v>
      </c>
      <c r="D178" s="32"/>
      <c r="E178" s="32"/>
    </row>
    <row r="179" spans="1:5" ht="14.25" customHeight="1" x14ac:dyDescent="0.3">
      <c r="A179" s="13">
        <v>177</v>
      </c>
      <c r="B179" s="32" t="s">
        <v>117</v>
      </c>
      <c r="C179" s="35" t="s">
        <v>144</v>
      </c>
      <c r="D179" s="32"/>
      <c r="E179" s="32"/>
    </row>
    <row r="180" spans="1:5" ht="14.25" customHeight="1" x14ac:dyDescent="0.3">
      <c r="A180" s="13">
        <v>178</v>
      </c>
      <c r="B180" s="32" t="s">
        <v>291</v>
      </c>
      <c r="C180" s="35" t="s">
        <v>144</v>
      </c>
      <c r="D180" s="32"/>
      <c r="E180" s="32"/>
    </row>
    <row r="181" spans="1:5" ht="14.25" customHeight="1" x14ac:dyDescent="0.3">
      <c r="A181" s="13">
        <v>179</v>
      </c>
      <c r="B181" s="32" t="s">
        <v>292</v>
      </c>
      <c r="C181" s="35" t="s">
        <v>144</v>
      </c>
      <c r="D181" s="32"/>
      <c r="E181" s="32"/>
    </row>
    <row r="182" spans="1:5" ht="14.25" customHeight="1" x14ac:dyDescent="0.3">
      <c r="A182" s="13">
        <v>180</v>
      </c>
      <c r="B182" s="32" t="s">
        <v>293</v>
      </c>
      <c r="C182" s="35" t="s">
        <v>144</v>
      </c>
      <c r="D182" s="32"/>
      <c r="E182" s="32"/>
    </row>
    <row r="183" spans="1:5" ht="14.25" customHeight="1" x14ac:dyDescent="0.3">
      <c r="A183" s="13">
        <v>181</v>
      </c>
      <c r="B183" s="32" t="s">
        <v>294</v>
      </c>
      <c r="C183" s="35" t="s">
        <v>144</v>
      </c>
      <c r="D183" s="32"/>
      <c r="E183" s="32"/>
    </row>
    <row r="184" spans="1:5" ht="14.25" customHeight="1" x14ac:dyDescent="0.3">
      <c r="A184" s="13">
        <v>182</v>
      </c>
      <c r="B184" s="32" t="s">
        <v>295</v>
      </c>
      <c r="C184" s="35" t="s">
        <v>144</v>
      </c>
      <c r="D184" s="32"/>
      <c r="E184" s="32"/>
    </row>
    <row r="185" spans="1:5" ht="14.25" customHeight="1" x14ac:dyDescent="0.3">
      <c r="A185" s="13">
        <v>183</v>
      </c>
      <c r="B185" s="32" t="s">
        <v>296</v>
      </c>
      <c r="C185" s="35" t="s">
        <v>144</v>
      </c>
      <c r="D185" s="32"/>
      <c r="E185" s="32"/>
    </row>
    <row r="186" spans="1:5" ht="14.25" customHeight="1" x14ac:dyDescent="0.3">
      <c r="A186" s="13">
        <v>184</v>
      </c>
      <c r="B186" s="32" t="s">
        <v>118</v>
      </c>
      <c r="C186" s="35" t="s">
        <v>144</v>
      </c>
      <c r="D186" s="32"/>
      <c r="E186" s="32"/>
    </row>
    <row r="187" spans="1:5" ht="14.25" customHeight="1" x14ac:dyDescent="0.3">
      <c r="A187" s="13">
        <v>185</v>
      </c>
      <c r="B187" s="32" t="s">
        <v>297</v>
      </c>
      <c r="C187" s="35" t="s">
        <v>144</v>
      </c>
      <c r="D187" s="32"/>
      <c r="E187" s="32"/>
    </row>
    <row r="188" spans="1:5" ht="14.25" customHeight="1" x14ac:dyDescent="0.3">
      <c r="A188" s="13">
        <v>186</v>
      </c>
      <c r="B188" s="32" t="s">
        <v>298</v>
      </c>
      <c r="C188" s="35" t="s">
        <v>144</v>
      </c>
      <c r="D188" s="32"/>
      <c r="E188" s="32"/>
    </row>
    <row r="189" spans="1:5" ht="14.25" customHeight="1" x14ac:dyDescent="0.3">
      <c r="A189" s="13">
        <v>187</v>
      </c>
      <c r="B189" s="32" t="s">
        <v>299</v>
      </c>
      <c r="C189" s="35" t="s">
        <v>144</v>
      </c>
      <c r="D189" s="32"/>
      <c r="E189" s="32"/>
    </row>
    <row r="190" spans="1:5" ht="14.25" customHeight="1" x14ac:dyDescent="0.3">
      <c r="A190" s="13">
        <v>188</v>
      </c>
      <c r="B190" s="32" t="s">
        <v>300</v>
      </c>
      <c r="C190" s="35" t="s">
        <v>144</v>
      </c>
      <c r="D190" s="32"/>
      <c r="E190" s="32"/>
    </row>
    <row r="191" spans="1:5" ht="14.25" customHeight="1" x14ac:dyDescent="0.3">
      <c r="A191" s="13">
        <v>189</v>
      </c>
      <c r="B191" s="32" t="s">
        <v>301</v>
      </c>
      <c r="C191" s="35" t="s">
        <v>144</v>
      </c>
      <c r="D191" s="32"/>
      <c r="E191" s="32"/>
    </row>
    <row r="192" spans="1:5" ht="14.25" customHeight="1" x14ac:dyDescent="0.3">
      <c r="A192" s="13">
        <v>190</v>
      </c>
      <c r="B192" s="32" t="s">
        <v>302</v>
      </c>
      <c r="C192" s="35" t="s">
        <v>144</v>
      </c>
      <c r="D192" s="32"/>
      <c r="E192" s="32"/>
    </row>
    <row r="193" spans="1:5" ht="14.25" customHeight="1" x14ac:dyDescent="0.3">
      <c r="A193" s="13">
        <v>191</v>
      </c>
      <c r="B193" s="32" t="s">
        <v>303</v>
      </c>
      <c r="C193" s="35" t="s">
        <v>144</v>
      </c>
      <c r="D193" s="32"/>
      <c r="E193" s="32"/>
    </row>
    <row r="194" spans="1:5" ht="14.25" customHeight="1" x14ac:dyDescent="0.3">
      <c r="A194" s="13">
        <v>192</v>
      </c>
      <c r="B194" s="32" t="s">
        <v>131</v>
      </c>
      <c r="C194" s="35" t="s">
        <v>144</v>
      </c>
      <c r="D194" s="32"/>
      <c r="E194" s="32"/>
    </row>
    <row r="195" spans="1:5" ht="14.25" customHeight="1" x14ac:dyDescent="0.3">
      <c r="A195" s="13">
        <v>193</v>
      </c>
      <c r="B195" s="32" t="s">
        <v>304</v>
      </c>
      <c r="C195" s="35" t="s">
        <v>144</v>
      </c>
      <c r="D195" s="32"/>
      <c r="E195" s="32"/>
    </row>
    <row r="196" spans="1:5" ht="14.25" customHeight="1" x14ac:dyDescent="0.3">
      <c r="A196" s="13">
        <v>194</v>
      </c>
      <c r="B196" s="32" t="s">
        <v>305</v>
      </c>
      <c r="C196" s="35" t="s">
        <v>144</v>
      </c>
      <c r="D196" s="32"/>
      <c r="E196" s="32"/>
    </row>
    <row r="197" spans="1:5" ht="14.25" customHeight="1" x14ac:dyDescent="0.3">
      <c r="A197" s="13">
        <v>195</v>
      </c>
      <c r="B197" s="32" t="s">
        <v>306</v>
      </c>
      <c r="C197" s="35" t="s">
        <v>144</v>
      </c>
      <c r="D197" s="32"/>
      <c r="E197" s="32"/>
    </row>
    <row r="198" spans="1:5" ht="14.25" customHeight="1" x14ac:dyDescent="0.3">
      <c r="A198" s="13">
        <v>196</v>
      </c>
      <c r="B198" s="32" t="s">
        <v>307</v>
      </c>
      <c r="C198" s="35" t="s">
        <v>144</v>
      </c>
      <c r="D198" s="32"/>
      <c r="E198" s="32"/>
    </row>
    <row r="199" spans="1:5" ht="14.25" customHeight="1" x14ac:dyDescent="0.3">
      <c r="A199" s="13">
        <v>197</v>
      </c>
      <c r="B199" s="32" t="s">
        <v>308</v>
      </c>
      <c r="C199" s="35" t="s">
        <v>144</v>
      </c>
      <c r="D199" s="32"/>
      <c r="E199" s="32"/>
    </row>
    <row r="200" spans="1:5" ht="14.25" customHeight="1" x14ac:dyDescent="0.3">
      <c r="A200" s="13">
        <v>198</v>
      </c>
      <c r="B200" s="32" t="s">
        <v>309</v>
      </c>
      <c r="C200" s="35" t="s">
        <v>144</v>
      </c>
      <c r="D200" s="32"/>
      <c r="E200" s="32"/>
    </row>
    <row r="201" spans="1:5" ht="14.25" customHeight="1" x14ac:dyDescent="0.3">
      <c r="A201" s="13">
        <v>199</v>
      </c>
      <c r="B201" s="32" t="s">
        <v>310</v>
      </c>
      <c r="C201" s="35" t="s">
        <v>144</v>
      </c>
      <c r="D201" s="32"/>
      <c r="E201" s="32"/>
    </row>
    <row r="202" spans="1:5" ht="14.25" customHeight="1" x14ac:dyDescent="0.3">
      <c r="A202" s="13">
        <v>200</v>
      </c>
      <c r="B202" s="32" t="s">
        <v>311</v>
      </c>
      <c r="C202" s="35" t="s">
        <v>144</v>
      </c>
      <c r="D202" s="32"/>
      <c r="E202" s="32"/>
    </row>
    <row r="203" spans="1:5" ht="14.25" customHeight="1" x14ac:dyDescent="0.3">
      <c r="A203" s="13">
        <v>201</v>
      </c>
      <c r="B203" s="32" t="s">
        <v>312</v>
      </c>
      <c r="C203" s="35" t="s">
        <v>144</v>
      </c>
      <c r="D203" s="32"/>
      <c r="E203" s="32"/>
    </row>
    <row r="204" spans="1:5" ht="14.25" customHeight="1" x14ac:dyDescent="0.3">
      <c r="A204" s="13">
        <v>202</v>
      </c>
      <c r="B204" s="32" t="s">
        <v>313</v>
      </c>
      <c r="C204" s="35" t="s">
        <v>144</v>
      </c>
      <c r="D204" s="32"/>
      <c r="E204" s="32"/>
    </row>
    <row r="205" spans="1:5" ht="14.25" customHeight="1" x14ac:dyDescent="0.3">
      <c r="A205" s="13">
        <v>203</v>
      </c>
      <c r="B205" s="32" t="s">
        <v>314</v>
      </c>
      <c r="C205" s="35" t="s">
        <v>144</v>
      </c>
      <c r="D205" s="32"/>
      <c r="E205" s="32"/>
    </row>
    <row r="206" spans="1:5" ht="14.25" customHeight="1" x14ac:dyDescent="0.3">
      <c r="A206" s="13">
        <v>204</v>
      </c>
      <c r="B206" s="32" t="s">
        <v>192</v>
      </c>
      <c r="C206" s="35" t="s">
        <v>144</v>
      </c>
      <c r="D206" s="32"/>
      <c r="E206" s="32"/>
    </row>
  </sheetData>
  <pageMargins left="0.7" right="0.7" top="0.75" bottom="0.75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2"/>
  <sheetViews>
    <sheetView topLeftCell="A163" workbookViewId="0">
      <selection activeCell="D179" sqref="D179"/>
    </sheetView>
  </sheetViews>
  <sheetFormatPr baseColWidth="10" defaultColWidth="14.44140625" defaultRowHeight="15" customHeight="1" x14ac:dyDescent="0.3"/>
  <cols>
    <col min="1" max="1" width="49.6640625" customWidth="1"/>
    <col min="2" max="2" width="11.44140625" customWidth="1"/>
    <col min="3" max="3" width="6" customWidth="1"/>
    <col min="4" max="4" width="4.44140625" customWidth="1"/>
    <col min="5" max="5" width="7.6640625" customWidth="1"/>
    <col min="6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3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3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3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3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3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3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3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3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3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3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3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3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3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3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3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3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3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3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3">
      <c r="A20" s="37" t="s">
        <v>538</v>
      </c>
      <c r="B20" s="48" t="s">
        <v>531</v>
      </c>
      <c r="C20" s="48">
        <v>3</v>
      </c>
      <c r="D20" s="48">
        <v>5</v>
      </c>
      <c r="E20" s="13" t="s">
        <v>321</v>
      </c>
    </row>
    <row r="21" spans="1:5" ht="14.25" customHeight="1" x14ac:dyDescent="0.3">
      <c r="A21" s="37" t="s">
        <v>539</v>
      </c>
      <c r="B21" s="48" t="s">
        <v>532</v>
      </c>
      <c r="C21" s="48">
        <v>3</v>
      </c>
      <c r="D21" s="48">
        <v>4</v>
      </c>
      <c r="E21" s="13" t="s">
        <v>321</v>
      </c>
    </row>
    <row r="22" spans="1:5" ht="14.25" customHeight="1" x14ac:dyDescent="0.3">
      <c r="A22" s="37" t="s">
        <v>540</v>
      </c>
      <c r="B22" s="48" t="s">
        <v>533</v>
      </c>
      <c r="C22" s="48">
        <v>3</v>
      </c>
      <c r="D22" s="48">
        <v>4</v>
      </c>
      <c r="E22" s="13" t="s">
        <v>321</v>
      </c>
    </row>
    <row r="23" spans="1:5" ht="14.25" customHeight="1" x14ac:dyDescent="0.3">
      <c r="A23" s="37" t="s">
        <v>541</v>
      </c>
      <c r="B23" s="48" t="s">
        <v>534</v>
      </c>
      <c r="C23" s="48">
        <v>3</v>
      </c>
      <c r="D23" s="48">
        <v>6</v>
      </c>
      <c r="E23" s="13" t="s">
        <v>321</v>
      </c>
    </row>
    <row r="24" spans="1:5" ht="14.25" customHeight="1" x14ac:dyDescent="0.3">
      <c r="A24" s="37" t="s">
        <v>542</v>
      </c>
      <c r="B24" s="48" t="s">
        <v>535</v>
      </c>
      <c r="C24" s="48">
        <v>3</v>
      </c>
      <c r="D24" s="48">
        <v>6</v>
      </c>
      <c r="E24" s="13" t="s">
        <v>321</v>
      </c>
    </row>
    <row r="25" spans="1:5" ht="14.25" customHeight="1" x14ac:dyDescent="0.3">
      <c r="A25" s="37" t="s">
        <v>543</v>
      </c>
      <c r="B25" s="48" t="s">
        <v>536</v>
      </c>
      <c r="C25" s="48">
        <v>3</v>
      </c>
      <c r="D25" s="48">
        <v>6</v>
      </c>
      <c r="E25" s="13" t="s">
        <v>321</v>
      </c>
    </row>
    <row r="26" spans="1:5" ht="14.25" customHeight="1" x14ac:dyDescent="0.3">
      <c r="A26" s="37" t="s">
        <v>544</v>
      </c>
      <c r="B26" s="48" t="s">
        <v>537</v>
      </c>
      <c r="C26" s="48">
        <v>3</v>
      </c>
      <c r="D26" s="48">
        <v>4</v>
      </c>
      <c r="E26" s="13" t="s">
        <v>321</v>
      </c>
    </row>
    <row r="27" spans="1:5" ht="14.25" customHeight="1" x14ac:dyDescent="0.3">
      <c r="A27" s="37" t="s">
        <v>545</v>
      </c>
      <c r="B27" s="48"/>
      <c r="C27" s="48">
        <v>3</v>
      </c>
      <c r="D27" s="48">
        <v>1</v>
      </c>
      <c r="E27" s="13" t="s">
        <v>321</v>
      </c>
    </row>
    <row r="28" spans="1:5" ht="14.25" customHeight="1" x14ac:dyDescent="0.3">
      <c r="A28" s="37" t="s">
        <v>546</v>
      </c>
      <c r="B28" s="48"/>
      <c r="C28" s="48">
        <v>3</v>
      </c>
      <c r="D28" s="48">
        <v>2</v>
      </c>
      <c r="E28" s="13" t="s">
        <v>321</v>
      </c>
    </row>
    <row r="29" spans="1:5" ht="14.25" customHeight="1" x14ac:dyDescent="0.3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3">
      <c r="A30" s="44" t="s">
        <v>515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3">
      <c r="A31" s="44" t="s">
        <v>516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3">
      <c r="A32" s="44" t="s">
        <v>517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3">
      <c r="A33" s="44" t="s">
        <v>518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3">
      <c r="A34" s="44" t="s">
        <v>519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3">
      <c r="A35" s="44" t="s">
        <v>520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3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3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3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3">
      <c r="A39" s="43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3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3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3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3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3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3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3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3">
      <c r="A47" s="48" t="s">
        <v>554</v>
      </c>
      <c r="B47" s="48" t="s">
        <v>547</v>
      </c>
      <c r="C47" s="48">
        <v>3</v>
      </c>
      <c r="D47" s="48">
        <v>5</v>
      </c>
      <c r="E47" s="13" t="s">
        <v>321</v>
      </c>
    </row>
    <row r="48" spans="1:5" ht="14.25" customHeight="1" x14ac:dyDescent="0.3">
      <c r="A48" s="48" t="s">
        <v>555</v>
      </c>
      <c r="B48" s="48" t="s">
        <v>548</v>
      </c>
      <c r="C48" s="48">
        <v>3</v>
      </c>
      <c r="D48" s="48">
        <v>4</v>
      </c>
      <c r="E48" s="13" t="s">
        <v>321</v>
      </c>
    </row>
    <row r="49" spans="1:5" ht="14.25" customHeight="1" x14ac:dyDescent="0.3">
      <c r="A49" s="48" t="s">
        <v>556</v>
      </c>
      <c r="B49" s="48" t="s">
        <v>549</v>
      </c>
      <c r="C49" s="48">
        <v>3</v>
      </c>
      <c r="D49" s="48">
        <v>6</v>
      </c>
      <c r="E49" s="13" t="s">
        <v>321</v>
      </c>
    </row>
    <row r="50" spans="1:5" ht="14.25" customHeight="1" x14ac:dyDescent="0.3">
      <c r="A50" s="48" t="s">
        <v>557</v>
      </c>
      <c r="B50" s="48" t="s">
        <v>550</v>
      </c>
      <c r="C50" s="48">
        <v>3</v>
      </c>
      <c r="D50" s="48">
        <v>6</v>
      </c>
      <c r="E50" s="13" t="s">
        <v>321</v>
      </c>
    </row>
    <row r="51" spans="1:5" ht="14.25" customHeight="1" x14ac:dyDescent="0.3">
      <c r="A51" s="48" t="s">
        <v>558</v>
      </c>
      <c r="B51" s="48" t="s">
        <v>551</v>
      </c>
      <c r="C51" s="48">
        <v>3</v>
      </c>
      <c r="D51" s="48">
        <v>5</v>
      </c>
      <c r="E51" s="13" t="s">
        <v>321</v>
      </c>
    </row>
    <row r="52" spans="1:5" ht="14.25" customHeight="1" x14ac:dyDescent="0.3">
      <c r="A52" s="48" t="s">
        <v>559</v>
      </c>
      <c r="B52" s="48" t="s">
        <v>552</v>
      </c>
      <c r="C52" s="48">
        <v>3</v>
      </c>
      <c r="D52" s="48">
        <v>5</v>
      </c>
      <c r="E52" s="13" t="s">
        <v>321</v>
      </c>
    </row>
    <row r="53" spans="1:5" ht="14.25" customHeight="1" x14ac:dyDescent="0.3">
      <c r="A53" s="49" t="s">
        <v>615</v>
      </c>
      <c r="B53" s="48" t="s">
        <v>553</v>
      </c>
      <c r="C53" s="48">
        <v>3</v>
      </c>
      <c r="D53" s="48">
        <v>4</v>
      </c>
      <c r="E53" s="13" t="s">
        <v>321</v>
      </c>
    </row>
    <row r="54" spans="1:5" ht="14.25" customHeight="1" x14ac:dyDescent="0.3">
      <c r="A54" s="37" t="s">
        <v>560</v>
      </c>
      <c r="C54" s="48">
        <v>3</v>
      </c>
      <c r="D54" s="37">
        <v>1</v>
      </c>
      <c r="E54" s="13" t="s">
        <v>321</v>
      </c>
    </row>
    <row r="55" spans="1:5" ht="14.25" customHeight="1" x14ac:dyDescent="0.3">
      <c r="A55" s="37" t="s">
        <v>561</v>
      </c>
      <c r="C55" s="48">
        <v>3</v>
      </c>
      <c r="D55" s="37">
        <v>2</v>
      </c>
      <c r="E55" s="13" t="s">
        <v>321</v>
      </c>
    </row>
    <row r="56" spans="1:5" ht="14.25" customHeight="1" x14ac:dyDescent="0.3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3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3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3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3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3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3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3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3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3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3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3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3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3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3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3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3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3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3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3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3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3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3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3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3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3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3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3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3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3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3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3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3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3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3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3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3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3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3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3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3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3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3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3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3">
      <c r="A100" s="50" t="s">
        <v>654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3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3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3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3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3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3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3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3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3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3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3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3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3">
      <c r="A113" s="43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3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3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3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3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3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3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3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3">
      <c r="A121" s="48" t="s">
        <v>569</v>
      </c>
      <c r="B121" s="48" t="s">
        <v>562</v>
      </c>
      <c r="C121" s="48">
        <v>3</v>
      </c>
      <c r="D121" s="48">
        <v>5</v>
      </c>
      <c r="E121" s="13" t="s">
        <v>321</v>
      </c>
    </row>
    <row r="122" spans="1:5" ht="14.25" customHeight="1" x14ac:dyDescent="0.3">
      <c r="A122" s="48" t="s">
        <v>570</v>
      </c>
      <c r="B122" s="48" t="s">
        <v>563</v>
      </c>
      <c r="C122" s="48">
        <v>3</v>
      </c>
      <c r="D122" s="48">
        <v>4</v>
      </c>
      <c r="E122" s="13" t="s">
        <v>321</v>
      </c>
    </row>
    <row r="123" spans="1:5" ht="14.25" customHeight="1" x14ac:dyDescent="0.3">
      <c r="A123" s="48" t="s">
        <v>571</v>
      </c>
      <c r="B123" s="48" t="s">
        <v>564</v>
      </c>
      <c r="C123" s="48">
        <v>3</v>
      </c>
      <c r="D123" s="48">
        <v>4</v>
      </c>
      <c r="E123" s="13" t="s">
        <v>321</v>
      </c>
    </row>
    <row r="124" spans="1:5" ht="14.25" customHeight="1" x14ac:dyDescent="0.3">
      <c r="A124" s="48" t="s">
        <v>572</v>
      </c>
      <c r="B124" s="48" t="s">
        <v>565</v>
      </c>
      <c r="C124" s="48">
        <v>3</v>
      </c>
      <c r="D124" s="48">
        <v>6</v>
      </c>
      <c r="E124" s="13" t="s">
        <v>321</v>
      </c>
    </row>
    <row r="125" spans="1:5" ht="14.25" customHeight="1" x14ac:dyDescent="0.3">
      <c r="A125" s="48" t="s">
        <v>573</v>
      </c>
      <c r="B125" s="48" t="s">
        <v>566</v>
      </c>
      <c r="C125" s="48">
        <v>3</v>
      </c>
      <c r="D125" s="48">
        <v>5</v>
      </c>
      <c r="E125" s="13" t="s">
        <v>321</v>
      </c>
    </row>
    <row r="126" spans="1:5" ht="14.25" customHeight="1" x14ac:dyDescent="0.3">
      <c r="A126" s="48" t="s">
        <v>574</v>
      </c>
      <c r="B126" s="48" t="s">
        <v>567</v>
      </c>
      <c r="C126" s="48">
        <v>3</v>
      </c>
      <c r="D126" s="48">
        <v>7</v>
      </c>
      <c r="E126" s="13" t="s">
        <v>321</v>
      </c>
    </row>
    <row r="127" spans="1:5" ht="14.25" customHeight="1" x14ac:dyDescent="0.3">
      <c r="A127" s="48" t="s">
        <v>575</v>
      </c>
      <c r="B127" s="48" t="s">
        <v>568</v>
      </c>
      <c r="C127" s="48">
        <v>3</v>
      </c>
      <c r="D127" s="48">
        <v>4</v>
      </c>
      <c r="E127" s="13" t="s">
        <v>321</v>
      </c>
    </row>
    <row r="128" spans="1:5" ht="14.25" customHeight="1" x14ac:dyDescent="0.3">
      <c r="A128" s="37" t="s">
        <v>576</v>
      </c>
      <c r="C128" s="48">
        <v>3</v>
      </c>
      <c r="D128" s="37">
        <v>1</v>
      </c>
      <c r="E128" s="13" t="s">
        <v>321</v>
      </c>
    </row>
    <row r="129" spans="1:5" ht="14.25" customHeight="1" x14ac:dyDescent="0.3">
      <c r="A129" s="37" t="s">
        <v>577</v>
      </c>
      <c r="C129" s="48">
        <v>3</v>
      </c>
      <c r="D129" s="37">
        <v>2</v>
      </c>
      <c r="E129" s="13" t="s">
        <v>321</v>
      </c>
    </row>
    <row r="130" spans="1:5" ht="14.25" customHeight="1" x14ac:dyDescent="0.3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3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3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3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3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3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3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3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3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3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3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3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3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3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3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3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3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3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3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3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3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3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3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3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3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3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3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3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3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3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3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3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3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3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3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3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3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3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3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3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3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3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3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3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3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3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3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3">
      <c r="A177" s="216" t="s">
        <v>759</v>
      </c>
      <c r="B177" s="13">
        <v>0</v>
      </c>
      <c r="C177" s="216">
        <v>0</v>
      </c>
      <c r="D177" s="216">
        <v>5</v>
      </c>
      <c r="E177" s="13"/>
    </row>
    <row r="178" spans="1:5" ht="15" customHeight="1" x14ac:dyDescent="0.3">
      <c r="A178" s="216" t="s">
        <v>760</v>
      </c>
      <c r="B178" s="13">
        <v>0</v>
      </c>
      <c r="C178" s="216">
        <v>0</v>
      </c>
      <c r="D178" s="216">
        <v>5</v>
      </c>
      <c r="E178" s="13"/>
    </row>
    <row r="179" spans="1:5" ht="15" customHeight="1" x14ac:dyDescent="0.3">
      <c r="A179" s="45" t="s">
        <v>524</v>
      </c>
      <c r="B179" s="13">
        <v>0</v>
      </c>
      <c r="C179" s="45">
        <v>0</v>
      </c>
      <c r="D179" s="45">
        <v>0</v>
      </c>
      <c r="E179" s="13"/>
    </row>
    <row r="180" spans="1:5" ht="15" customHeight="1" x14ac:dyDescent="0.3">
      <c r="A180" s="42" t="s">
        <v>511</v>
      </c>
      <c r="B180" s="13">
        <v>0</v>
      </c>
      <c r="C180" s="42">
        <v>0</v>
      </c>
      <c r="D180" s="42">
        <v>0</v>
      </c>
      <c r="E180" s="13"/>
    </row>
    <row r="181" spans="1:5" ht="15" customHeight="1" x14ac:dyDescent="0.3">
      <c r="A181" s="41" t="s">
        <v>509</v>
      </c>
      <c r="B181" s="13">
        <v>0</v>
      </c>
      <c r="C181" s="41">
        <v>0</v>
      </c>
      <c r="D181" s="41">
        <v>0</v>
      </c>
      <c r="E181" s="13"/>
    </row>
    <row r="182" spans="1:5" ht="15" customHeight="1" x14ac:dyDescent="0.3">
      <c r="A182" s="13" t="s">
        <v>17</v>
      </c>
      <c r="B182" s="13">
        <v>0</v>
      </c>
      <c r="C182" s="13">
        <v>0</v>
      </c>
      <c r="D182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35</vt:i4>
      </vt:variant>
      <vt:variant>
        <vt:lpstr>Rangos con nombre</vt:lpstr>
      </vt:variant>
      <vt:variant>
        <vt:i4>32</vt:i4>
      </vt:variant>
    </vt:vector>
  </HeadingPairs>
  <TitlesOfParts>
    <vt:vector size="67" baseType="lpstr">
      <vt:lpstr>ALFARO LINARES SANDRA</vt:lpstr>
      <vt:lpstr>BAEZA FLORES MARIA DEL CARMEN</vt:lpstr>
      <vt:lpstr>CRUZ GARCIA MISAEL</vt:lpstr>
      <vt:lpstr>GARCIA TRINIDAD ENRIQUE</vt:lpstr>
      <vt:lpstr>GOMEZ GONZALEZ JORGE</vt:lpstr>
      <vt:lpstr>GONZALEZ GARCIA VERONICA</vt:lpstr>
      <vt:lpstr>IBARRA VAZQUEZ JESSICA DANIELA</vt:lpstr>
      <vt:lpstr>INFANTE DE LA FUENTE JUAN GABRI</vt:lpstr>
      <vt:lpstr>ISLAS GONZALEZ YUNUEN</vt:lpstr>
      <vt:lpstr>LANDIN HERREJON JOSE LUIS GUSTA</vt:lpstr>
      <vt:lpstr>LIMA ARRONA FERNANDO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PEREZ SANCHEZ RAFAEL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VALADEZ VARGAS ALEJANDRO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'ALFARO LINARES SANDRA'!Área_de_impresión</vt:lpstr>
      <vt:lpstr>'BAEZA FLORES MARIA DEL CARMEN'!Área_de_impresión</vt:lpstr>
      <vt:lpstr>'CRUZ GARCIA MISAEL'!Área_de_impresión</vt:lpstr>
      <vt:lpstr>'GARCIA TRINIDAD ENRIQUE'!Área_de_impresión</vt:lpstr>
      <vt:lpstr>'GOMEZ GONZALEZ JORGE'!Área_de_impresión</vt:lpstr>
      <vt:lpstr>'GONZALEZ GARCIA VERONICA'!Área_de_impresión</vt:lpstr>
      <vt:lpstr>'IBARRA VAZQUEZ JESSICA DANIELA'!Área_de_impresión</vt:lpstr>
      <vt:lpstr>'INFANTE DE LA FUENTE JUAN GABRI'!Área_de_impresión</vt:lpstr>
      <vt:lpstr>'ISLAS GONZALEZ YUNUEN'!Área_de_impresión</vt:lpstr>
      <vt:lpstr>'LANDIN HERREJON JOSE LUIS GUSTA'!Área_de_impresión</vt:lpstr>
      <vt:lpstr>'LIMA ARRONA FERNANDO'!Área_de_impresión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'PEREZ SANCHEZ RAFAEL'!Área_de_impresión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'VALADEZ VARGAS ALEJANDRO'!Área_de_impresión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2025-03-24T21:31:48Z</cp:lastPrinted>
  <dcterms:created xsi:type="dcterms:W3CDTF">2012-10-01T15:59:21Z</dcterms:created>
  <dcterms:modified xsi:type="dcterms:W3CDTF">2025-03-26T13:33:43Z</dcterms:modified>
</cp:coreProperties>
</file>