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79C707E0-3FAF-4718-8DF6-8972C7EA6F0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9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40" i="13"/>
  <c r="D36" i="6"/>
  <c r="D36" i="30"/>
  <c r="D36" i="32"/>
  <c r="D39" i="35"/>
</calcChain>
</file>

<file path=xl/sharedStrings.xml><?xml version="1.0" encoding="utf-8"?>
<sst xmlns="http://schemas.openxmlformats.org/spreadsheetml/2006/main" count="2950" uniqueCount="490">
  <si>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</si>
  <si>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</si>
  <si>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</si>
  <si>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</si>
  <si>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</si>
  <si>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</si>
  <si>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</si>
  <si>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</si>
  <si>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</si>
  <si>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</si>
  <si>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</si>
  <si>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</si>
  <si>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</si>
  <si>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</si>
  <si>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</si>
  <si>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</si>
  <si>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</si>
  <si>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</si>
  <si>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</si>
  <si>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</si>
  <si>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</si>
  <si>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</si>
  <si>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</si>
  <si>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</si>
  <si>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</si>
  <si>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</si>
  <si>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</si>
  <si>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</si>
  <si>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</si>
  <si>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</si>
  <si>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</si>
  <si>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</si>
  <si>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</si>
  <si>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</si>
  <si>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</si>
  <si>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</si>
  <si>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</si>
  <si>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</si>
  <si>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</si>
  <si>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</si>
  <si>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</si>
  <si>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</si>
  <si>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</si>
  <si>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</si>
  <si>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</si>
  <si>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</si>
  <si>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</si>
  <si>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</si>
  <si>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</si>
  <si>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</si>
  <si>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</si>
  <si>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</si>
  <si>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</si>
  <si>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</si>
  <si>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</si>
  <si>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</si>
  <si>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</si>
  <si>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</si>
  <si>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</si>
  <si>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</si>
  <si>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</si>
  <si>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</si>
  <si>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</si>
  <si>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</si>
  <si>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</si>
  <si>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</si>
  <si>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</si>
  <si>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</si>
  <si>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</si>
  <si>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</si>
  <si>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</si>
  <si>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</si>
  <si>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</si>
  <si>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</si>
  <si>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</si>
  <si>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</si>
  <si>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</si>
  <si>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</si>
  <si>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</si>
  <si>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</si>
  <si>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</si>
  <si>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</si>
  <si>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</si>
  <si>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</si>
  <si>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</si>
  <si>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</si>
  <si>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</si>
  <si>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</si>
  <si>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</si>
  <si>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</si>
  <si>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</si>
  <si>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</si>
  <si>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</si>
  <si>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</si>
  <si>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</si>
  <si>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</si>
  <si>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</si>
  <si>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</si>
  <si>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</si>
  <si>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</si>
  <si>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</si>
  <si>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</si>
  <si>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</si>
  <si>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</si>
  <si>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</si>
  <si>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</si>
  <si>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</si>
  <si>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</si>
  <si>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</si>
  <si>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</si>
  <si>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</si>
  <si>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</si>
  <si>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</si>
  <si>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</si>
  <si>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</si>
  <si>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</si>
  <si>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</si>
  <si>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</si>
  <si>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</si>
  <si>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</si>
  <si>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</si>
  <si>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</si>
  <si>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</si>
  <si>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</si>
  <si>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</si>
  <si>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</si>
  <si>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</si>
  <si>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</si>
  <si>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</si>
  <si>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</si>
  <si>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</si>
  <si>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</si>
  <si>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</si>
  <si>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</si>
  <si>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</si>
  <si>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</si>
  <si>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</si>
  <si>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</si>
  <si>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</si>
  <si>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</si>
  <si>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</si>
  <si>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</si>
  <si>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</si>
  <si>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</si>
  <si>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</si>
  <si>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</si>
  <si>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</si>
  <si>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</si>
  <si>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</si>
  <si>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</si>
  <si>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</si>
  <si>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</si>
  <si>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</si>
  <si>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</si>
  <si>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</si>
  <si>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</si>
  <si>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</si>
  <si>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</si>
  <si>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</si>
  <si>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</si>
  <si>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</si>
  <si>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</si>
  <si>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</si>
  <si>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</si>
  <si>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</si>
  <si>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</si>
  <si>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</si>
  <si>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</si>
  <si>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</si>
  <si>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</si>
  <si>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</si>
  <si>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</si>
  <si>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</si>
  <si>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</si>
  <si>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</si>
  <si>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</si>
  <si>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</si>
  <si>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</si>
  <si>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</si>
  <si>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</si>
  <si>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</si>
  <si>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</si>
  <si>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</si>
  <si>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</si>
  <si>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</si>
  <si>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</si>
  <si>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</si>
  <si>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</si>
  <si>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</si>
  <si>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</si>
  <si>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</si>
  <si>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</si>
  <si>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</si>
  <si>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</si>
  <si>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</si>
  <si>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</si>
  <si>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</si>
  <si>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</si>
  <si>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</si>
  <si>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</si>
  <si>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</si>
  <si>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</si>
  <si>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</si>
  <si>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</si>
  <si>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</si>
  <si>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</si>
  <si>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</si>
  <si>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</si>
  <si>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</si>
  <si>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</si>
  <si>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</si>
  <si>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</si>
  <si>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</si>
  <si>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</si>
  <si>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</si>
  <si>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</si>
  <si>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</si>
  <si>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</si>
  <si>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</si>
  <si>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</si>
  <si>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</si>
  <si>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</si>
  <si>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</si>
  <si>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</si>
  <si>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</si>
  <si>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</si>
  <si>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</si>
  <si>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</si>
  <si>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</si>
  <si>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</si>
  <si>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</si>
  <si>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</si>
  <si>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</si>
  <si>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</si>
  <si>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</si>
  <si>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</si>
  <si>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</si>
  <si>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</si>
  <si>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</si>
  <si>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</si>
  <si>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</si>
  <si>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</si>
  <si>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</si>
  <si>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</si>
  <si>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</si>
  <si>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</si>
  <si>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</si>
  <si>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</si>
  <si>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</si>
  <si>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</si>
  <si>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</si>
  <si>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</si>
  <si>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</si>
  <si>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</si>
  <si>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</si>
  <si>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</si>
  <si>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</si>
  <si>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</si>
  <si>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</si>
  <si>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</si>
  <si>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</si>
  <si>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</si>
  <si>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</si>
  <si>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</si>
  <si>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</si>
  <si>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</si>
  <si>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</si>
  <si>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</si>
  <si>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</si>
  <si>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</si>
  <si>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</si>
  <si>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</si>
  <si>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</si>
  <si>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</si>
  <si>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</si>
  <si>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</si>
  <si>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</si>
  <si>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</si>
  <si>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</si>
  <si>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</si>
  <si>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</si>
  <si>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</si>
  <si>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</si>
  <si>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</si>
  <si>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</si>
  <si>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</si>
  <si>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</si>
  <si>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</si>
  <si>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</si>
  <si>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</si>
  <si>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</si>
  <si>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</si>
  <si>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</si>
  <si>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</si>
  <si>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</si>
  <si>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</si>
  <si>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</si>
  <si>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</si>
  <si>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</si>
  <si>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</si>
  <si>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</si>
  <si>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</si>
  <si>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</si>
  <si>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</si>
  <si>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</si>
  <si>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</si>
  <si>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</si>
  <si>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</si>
  <si>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</si>
  <si>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</si>
  <si>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</si>
  <si>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</si>
  <si>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</si>
  <si>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</si>
  <si>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</si>
  <si>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</si>
  <si>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</si>
  <si>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</si>
  <si>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</si>
  <si>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</si>
  <si>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</si>
  <si>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</si>
  <si>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</si>
  <si>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</si>
  <si>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</si>
  <si>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</si>
  <si>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</si>
  <si>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</si>
  <si>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</si>
  <si>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</si>
  <si>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</si>
  <si>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</si>
  <si>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</si>
  <si>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</si>
  <si>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</si>
  <si>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</si>
  <si>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</si>
  <si>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</si>
  <si>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</si>
  <si>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</si>
  <si>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</si>
  <si>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</si>
  <si>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</si>
  <si>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</si>
  <si>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</si>
  <si>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</si>
  <si>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</si>
  <si>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</si>
  <si>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</si>
  <si>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</si>
  <si>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</si>
  <si>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</si>
  <si>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</si>
  <si>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</si>
  <si>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</si>
  <si>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</si>
  <si>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</si>
  <si>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</si>
  <si>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</si>
  <si>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</si>
  <si>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</si>
  <si>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</si>
  <si>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</si>
  <si>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</si>
  <si>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</si>
  <si>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</si>
  <si>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</si>
  <si>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</si>
  <si>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</si>
  <si>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</si>
  <si>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</si>
  <si>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</si>
  <si>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</si>
  <si>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</si>
  <si>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</si>
  <si>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</si>
  <si>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</si>
  <si>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</si>
  <si>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</si>
  <si>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</si>
  <si>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</si>
  <si>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</si>
  <si>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</si>
  <si>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</si>
  <si>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</si>
  <si>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</si>
  <si>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</si>
  <si>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</si>
  <si>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</si>
  <si>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</si>
  <si>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</si>
  <si>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</si>
  <si>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</si>
  <si>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</si>
  <si>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</si>
  <si>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</si>
  <si>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</si>
  <si>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</si>
  <si>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</si>
  <si>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</si>
  <si>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</si>
  <si>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</si>
  <si>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</si>
  <si>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</si>
  <si>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</si>
  <si>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</si>
  <si>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</si>
  <si>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</si>
  <si>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</si>
  <si>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</si>
  <si>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</si>
  <si>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</si>
  <si>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</si>
  <si>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</si>
  <si>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</si>
  <si>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</si>
  <si>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</si>
  <si>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</si>
  <si>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</si>
  <si>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</si>
  <si>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</si>
  <si>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</si>
  <si>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</si>
  <si>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</si>
  <si>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</si>
  <si>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</si>
  <si>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</si>
  <si>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</si>
  <si>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</si>
  <si>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</si>
  <si>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</si>
  <si>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</si>
  <si>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</si>
  <si>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</si>
  <si>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</si>
  <si>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</si>
  <si>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</si>
  <si>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</si>
  <si>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</si>
  <si>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</si>
  <si>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</si>
  <si>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</si>
  <si>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</si>
  <si>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</si>
  <si>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</si>
  <si>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</si>
  <si>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</si>
  <si>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</si>
  <si>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</si>
  <si>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</si>
  <si>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</si>
  <si>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</si>
  <si>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</si>
  <si>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</si>
  <si>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</si>
  <si>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</si>
  <si>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</si>
  <si>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</si>
  <si>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</si>
  <si>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</si>
  <si>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</si>
  <si>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</si>
  <si>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</si>
  <si>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</si>
  <si>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</si>
  <si>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</si>
  <si>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</si>
  <si>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</si>
  <si>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</si>
  <si>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</si>
  <si>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</si>
  <si>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</si>
  <si>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</si>
  <si>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</si>
  <si>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</si>
  <si>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</si>
  <si>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</si>
  <si>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</si>
  <si>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</si>
  <si>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</si>
  <si>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</si>
  <si>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</si>
  <si>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</si>
  <si>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</si>
  <si>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</si>
  <si>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</si>
  <si>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</si>
  <si>
    <t>Emprendimiento</t>
  </si>
  <si>
    <t>DE LA CRUZ PERCASTRE MARTHA</t>
  </si>
  <si>
    <t>Emprendimiento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</si>
</sst>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5" borderId="10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427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426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462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2.2" x14ac:dyDescent="0.3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4.799999999999997" x14ac:dyDescent="0.3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4.799999999999997" x14ac:dyDescent="0.3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399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400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401</v>
      </c>
      <c r="B32" s="46"/>
      <c r="C32" s="47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3">
      <c r="A33" s="45" t="s">
        <v>402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403</v>
      </c>
      <c r="B34" s="46"/>
      <c r="C34" s="47"/>
      <c r="D34" s="22">
        <f>VLOOKUP(A34, Materias!A2:C207, 3, FALSE)</f>
        <v>6</v>
      </c>
      <c r="E34" s="52" t="s">
        <v>42</v>
      </c>
      <c r="F34" s="53"/>
      <c r="G34" s="54"/>
    </row>
    <row r="35" spans="1:7" ht="14.25" customHeight="1" x14ac:dyDescent="0.3">
      <c r="A35" s="45" t="s">
        <v>404</v>
      </c>
      <c r="B35" s="46"/>
      <c r="C35" s="47"/>
      <c r="D35" s="22">
        <f>VLOOKUP(A35, Materias!A2:C207, 3, FALSE)</f>
        <v>6</v>
      </c>
      <c r="E35" s="52" t="s">
        <v>451</v>
      </c>
      <c r="F35" s="53"/>
      <c r="G35" s="54"/>
    </row>
    <row r="36" spans="1:7" ht="14.25" customHeight="1" x14ac:dyDescent="0.3">
      <c r="A36" s="45" t="s">
        <v>405</v>
      </c>
      <c r="B36" s="46"/>
      <c r="C36" s="47"/>
      <c r="D36" s="22">
        <f>VLOOKUP(A36, Materias!A3:C208, 3, FALSE)</f>
        <v>4</v>
      </c>
      <c r="E36" s="52" t="s">
        <v>55</v>
      </c>
      <c r="F36" s="53"/>
      <c r="G36" s="54"/>
    </row>
    <row r="37" spans="1:7" ht="14.25" customHeight="1" x14ac:dyDescent="0.3">
      <c r="A37" s="45" t="s">
        <v>406</v>
      </c>
      <c r="B37" s="46"/>
      <c r="C37" s="47"/>
      <c r="D37" s="22">
        <f>VLOOKUP(A37, Materias!A4:C209, 3, FALSE)</f>
        <v>1</v>
      </c>
      <c r="E37" s="52" t="s">
        <v>41</v>
      </c>
      <c r="F37" s="53"/>
      <c r="G37" s="54"/>
    </row>
    <row r="38" spans="1:7" ht="14.25" customHeight="1" x14ac:dyDescent="0.3">
      <c r="A38" s="45" t="s">
        <v>407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410</v>
      </c>
      <c r="C14" s="35" t="s">
        <v>414</v>
      </c>
      <c r="D14" s="35" t="s">
        <v>410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410</v>
      </c>
      <c r="C15" s="35" t="s">
        <v>414</v>
      </c>
      <c r="D15" s="35" t="s">
        <v>410</v>
      </c>
      <c r="E15" s="35" t="s">
        <v>414</v>
      </c>
      <c r="F15" s="36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413</v>
      </c>
      <c r="C17" s="35" t="s">
        <v>411</v>
      </c>
      <c r="D17" s="35" t="s">
        <v>411</v>
      </c>
      <c r="E17" s="35" t="s">
        <v>411</v>
      </c>
      <c r="F17" s="35" t="s">
        <v>413</v>
      </c>
      <c r="G17" s="16"/>
    </row>
    <row r="18" spans="1:7" ht="34.799999999999997" x14ac:dyDescent="0.3">
      <c r="A18" s="18" t="s">
        <v>22</v>
      </c>
      <c r="B18" s="35" t="s">
        <v>413</v>
      </c>
      <c r="C18" s="35" t="s">
        <v>411</v>
      </c>
      <c r="D18" s="35" t="s">
        <v>411</v>
      </c>
      <c r="E18" s="35" t="s">
        <v>411</v>
      </c>
      <c r="F18" s="35" t="s">
        <v>413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409</v>
      </c>
      <c r="D19" s="35" t="s">
        <v>412</v>
      </c>
      <c r="E19" s="35" t="s">
        <v>409</v>
      </c>
      <c r="F19" s="35" t="s">
        <v>413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409</v>
      </c>
      <c r="D20" s="35" t="s">
        <v>412</v>
      </c>
      <c r="E20" s="35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2" t="s">
        <v>99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 t="s">
        <v>89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B1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5" t="s">
        <v>410</v>
      </c>
      <c r="C14" s="16"/>
      <c r="D14" s="35" t="s">
        <v>412</v>
      </c>
      <c r="E14" s="3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5" t="s">
        <v>410</v>
      </c>
      <c r="C15" s="35" t="s">
        <v>409</v>
      </c>
      <c r="D15" s="35" t="s">
        <v>412</v>
      </c>
      <c r="E15" s="35" t="s">
        <v>409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411</v>
      </c>
      <c r="C17" s="35" t="s">
        <v>410</v>
      </c>
      <c r="D17" s="35" t="s">
        <v>413</v>
      </c>
      <c r="E17" s="35" t="s">
        <v>411</v>
      </c>
      <c r="F17" s="35" t="s">
        <v>411</v>
      </c>
      <c r="G17" s="16"/>
    </row>
    <row r="18" spans="1:7" ht="34.799999999999997" x14ac:dyDescent="0.3">
      <c r="A18" s="18" t="s">
        <v>22</v>
      </c>
      <c r="B18" s="35" t="s">
        <v>411</v>
      </c>
      <c r="C18" s="35" t="s">
        <v>410</v>
      </c>
      <c r="D18" s="35" t="s">
        <v>413</v>
      </c>
      <c r="E18" s="35" t="s">
        <v>411</v>
      </c>
      <c r="F18" s="35" t="s">
        <v>411</v>
      </c>
      <c r="G18" s="16"/>
    </row>
    <row r="19" spans="1:7" ht="34.799999999999997" x14ac:dyDescent="0.3">
      <c r="A19" s="18" t="s">
        <v>24</v>
      </c>
      <c r="B19" s="35" t="s">
        <v>413</v>
      </c>
      <c r="C19" s="35" t="s">
        <v>410</v>
      </c>
      <c r="D19" s="35" t="s">
        <v>413</v>
      </c>
      <c r="E19" s="35" t="s">
        <v>413</v>
      </c>
      <c r="F19" s="35" t="s">
        <v>412</v>
      </c>
      <c r="G19" s="16"/>
    </row>
    <row r="20" spans="1:7" ht="45.6" customHeight="1" x14ac:dyDescent="0.3">
      <c r="A20" s="18" t="s">
        <v>25</v>
      </c>
      <c r="B20" s="35" t="s">
        <v>409</v>
      </c>
      <c r="C20" s="35" t="s">
        <v>414</v>
      </c>
      <c r="D20" s="35" t="s">
        <v>414</v>
      </c>
      <c r="E20" s="35" t="s">
        <v>414</v>
      </c>
      <c r="F20" s="35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92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99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2" t="s">
        <v>106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1"/>
  <sheetViews>
    <sheetView view="pageBreakPreview" topLeftCell="A22" zoomScale="70" zoomScaleNormal="50" zoomScaleSheetLayoutView="70" workbookViewId="0">
      <selection activeCell="D27" sqref="D2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443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70" t="s">
        <v>487</v>
      </c>
      <c r="D18" s="36" t="s">
        <v>410</v>
      </c>
      <c r="E18" s="36" t="s">
        <v>410</v>
      </c>
      <c r="F18" s="16"/>
      <c r="G18" s="16"/>
    </row>
    <row r="19" spans="1:7" ht="34.799999999999997" x14ac:dyDescent="0.3">
      <c r="A19" s="18" t="s">
        <v>24</v>
      </c>
      <c r="B19" s="36" t="s">
        <v>412</v>
      </c>
      <c r="C19" s="70" t="s">
        <v>487</v>
      </c>
      <c r="D19" s="36" t="s">
        <v>410</v>
      </c>
      <c r="E19" s="36" t="s">
        <v>410</v>
      </c>
      <c r="F19" s="34"/>
      <c r="G19" s="16"/>
    </row>
    <row r="20" spans="1:7" ht="34.799999999999997" x14ac:dyDescent="0.3">
      <c r="A20" s="18" t="s">
        <v>25</v>
      </c>
      <c r="B20" s="36" t="s">
        <v>412</v>
      </c>
      <c r="C20" s="36" t="s">
        <v>412</v>
      </c>
      <c r="D20" s="36" t="s">
        <v>410</v>
      </c>
      <c r="E20" s="36" t="s">
        <v>410</v>
      </c>
      <c r="F20" s="34"/>
      <c r="G20" s="16"/>
    </row>
    <row r="21" spans="1:7" ht="34.799999999999997" x14ac:dyDescent="0.3">
      <c r="A21" s="18" t="s">
        <v>26</v>
      </c>
      <c r="B21" s="36" t="s">
        <v>412</v>
      </c>
      <c r="C21" s="36" t="s">
        <v>412</v>
      </c>
      <c r="D21" s="36" t="s">
        <v>413</v>
      </c>
      <c r="E21" s="36" t="s">
        <v>413</v>
      </c>
      <c r="F21" s="36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414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414</v>
      </c>
      <c r="E24" s="35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5" t="s">
        <v>409</v>
      </c>
      <c r="C25" s="35" t="s">
        <v>411</v>
      </c>
      <c r="D25" s="35" t="s">
        <v>409</v>
      </c>
      <c r="E25" s="35" t="s">
        <v>411</v>
      </c>
      <c r="F25" s="35" t="s">
        <v>414</v>
      </c>
      <c r="G25" s="16"/>
    </row>
    <row r="26" spans="1:7" ht="69.599999999999994" x14ac:dyDescent="0.3">
      <c r="A26" s="18" t="s">
        <v>31</v>
      </c>
      <c r="B26" s="35" t="s">
        <v>409</v>
      </c>
      <c r="C26" s="16"/>
      <c r="D26" s="35" t="s">
        <v>409</v>
      </c>
      <c r="E26" s="70" t="s">
        <v>489</v>
      </c>
      <c r="F26" s="35" t="s">
        <v>414</v>
      </c>
      <c r="G26" s="16"/>
    </row>
    <row r="27" spans="1:7" ht="34.799999999999997" x14ac:dyDescent="0.3">
      <c r="A27" s="19" t="s">
        <v>32</v>
      </c>
      <c r="B27" s="16"/>
      <c r="C27" s="16"/>
      <c r="D27" s="70" t="s">
        <v>489</v>
      </c>
      <c r="E27" s="70" t="s">
        <v>489</v>
      </c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92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103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1" t="s">
        <v>101</v>
      </c>
      <c r="F37" s="46"/>
      <c r="G37" s="47"/>
    </row>
    <row r="38" spans="1:7" ht="14.25" customHeight="1" x14ac:dyDescent="0.3">
      <c r="A38" s="45" t="s">
        <v>487</v>
      </c>
      <c r="B38" s="46"/>
      <c r="C38" s="47"/>
      <c r="D38" s="22">
        <v>5</v>
      </c>
      <c r="E38" s="51" t="s">
        <v>488</v>
      </c>
      <c r="F38" s="46"/>
      <c r="G38" s="47"/>
    </row>
    <row r="39" spans="1:7" ht="14.25" customHeight="1" x14ac:dyDescent="0.3">
      <c r="A39" s="45" t="s">
        <v>416</v>
      </c>
      <c r="B39" s="46"/>
      <c r="C39" s="47"/>
      <c r="D39" s="22">
        <f>VLOOKUP(A39, Materias!A2:C207, 3, FALSE)</f>
        <v>2</v>
      </c>
      <c r="E39" s="51" t="s">
        <v>47</v>
      </c>
      <c r="F39" s="46"/>
      <c r="G39" s="47"/>
    </row>
    <row r="40" spans="1:7" ht="14.25" customHeight="1" x14ac:dyDescent="0.3">
      <c r="A40" s="48" t="s">
        <v>48</v>
      </c>
      <c r="B40" s="46"/>
      <c r="C40" s="47"/>
      <c r="D40" s="21">
        <f>SUM(D30:D39)</f>
        <v>43</v>
      </c>
      <c r="E40" s="64"/>
      <c r="F40" s="46"/>
      <c r="G40" s="47"/>
    </row>
    <row r="41" spans="1:7" ht="14.25" customHeight="1" x14ac:dyDescent="0.3">
      <c r="A41" s="23"/>
      <c r="B41" s="23"/>
      <c r="C41" s="23"/>
      <c r="D41" s="24"/>
      <c r="E41" s="25"/>
      <c r="F41" s="25"/>
      <c r="G41" s="25"/>
    </row>
    <row r="42" spans="1:7" ht="15" customHeight="1" x14ac:dyDescent="0.3">
      <c r="A42" s="65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63" t="s">
        <v>50</v>
      </c>
      <c r="B43" s="40"/>
      <c r="C43" s="40"/>
      <c r="D43" s="40"/>
      <c r="E43" s="40"/>
      <c r="F43" s="40"/>
      <c r="G43" s="40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38:C38"/>
    <mergeCell ref="E38:G38"/>
    <mergeCell ref="A43:G43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40:G40"/>
    <mergeCell ref="A42:G42"/>
    <mergeCell ref="A35:C35"/>
    <mergeCell ref="A40:C40"/>
    <mergeCell ref="A39:C39"/>
    <mergeCell ref="E39:G39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1" xr:uid="{00000000-0002-0000-0B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A38:C38 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A30:C37 A39:C39</xm:sqref>
        </x14:dataValidation>
        <x14:dataValidation type="list" allowBlank="1" xr:uid="{00000000-0002-0000-0B00-000003000000}">
          <x14:formula1>
            <xm:f>Docentes!$B$2:$B$101</xm:f>
          </x14:formula1>
          <xm:sqref>E30:G39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439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6" t="s">
        <v>415</v>
      </c>
      <c r="C19" s="35" t="s">
        <v>409</v>
      </c>
      <c r="D19" s="35" t="s">
        <v>409</v>
      </c>
      <c r="E19" s="35" t="s">
        <v>410</v>
      </c>
      <c r="F19" s="35" t="s">
        <v>410</v>
      </c>
      <c r="G19" s="16"/>
    </row>
    <row r="20" spans="1:7" ht="34.799999999999997" x14ac:dyDescent="0.3">
      <c r="A20" s="18" t="s">
        <v>25</v>
      </c>
      <c r="B20" s="35" t="s">
        <v>411</v>
      </c>
      <c r="C20" s="35" t="s">
        <v>411</v>
      </c>
      <c r="D20" s="35" t="s">
        <v>411</v>
      </c>
      <c r="E20" s="35" t="s">
        <v>410</v>
      </c>
      <c r="F20" s="35" t="s">
        <v>410</v>
      </c>
      <c r="G20" s="16"/>
    </row>
    <row r="21" spans="1:7" ht="34.799999999999997" x14ac:dyDescent="0.3">
      <c r="A21" s="18" t="s">
        <v>26</v>
      </c>
      <c r="B21" s="35" t="s">
        <v>411</v>
      </c>
      <c r="C21" s="35" t="s">
        <v>411</v>
      </c>
      <c r="D21" s="35" t="s">
        <v>411</v>
      </c>
      <c r="E21" s="35" t="s">
        <v>410</v>
      </c>
      <c r="F21" s="35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414</v>
      </c>
      <c r="C23" s="35" t="s">
        <v>412</v>
      </c>
      <c r="D23" s="35" t="s">
        <v>412</v>
      </c>
      <c r="E23" s="35" t="s">
        <v>413</v>
      </c>
      <c r="F23" s="14" t="s">
        <v>416</v>
      </c>
      <c r="G23" s="16"/>
    </row>
    <row r="24" spans="1:7" ht="52.2" x14ac:dyDescent="0.3">
      <c r="A24" s="18" t="s">
        <v>29</v>
      </c>
      <c r="B24" s="35" t="s">
        <v>414</v>
      </c>
      <c r="C24" s="35" t="s">
        <v>412</v>
      </c>
      <c r="D24" s="35" t="s">
        <v>412</v>
      </c>
      <c r="E24" s="35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35" t="s">
        <v>414</v>
      </c>
      <c r="D25" s="35" t="s">
        <v>412</v>
      </c>
      <c r="E25" s="35" t="s">
        <v>414</v>
      </c>
      <c r="F25" s="35" t="s">
        <v>413</v>
      </c>
      <c r="G25" s="16"/>
    </row>
    <row r="26" spans="1:7" ht="34.799999999999997" x14ac:dyDescent="0.3">
      <c r="A26" s="18" t="s">
        <v>31</v>
      </c>
      <c r="B26" s="3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96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:C2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475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35" t="s">
        <v>409</v>
      </c>
      <c r="D18" s="35" t="s">
        <v>410</v>
      </c>
      <c r="E18" s="35" t="s">
        <v>409</v>
      </c>
      <c r="F18" s="35" t="s">
        <v>409</v>
      </c>
      <c r="G18" s="16"/>
    </row>
    <row r="19" spans="1:7" ht="69.599999999999994" x14ac:dyDescent="0.3">
      <c r="A19" s="18" t="s">
        <v>24</v>
      </c>
      <c r="B19" s="16"/>
      <c r="C19" s="35" t="s">
        <v>409</v>
      </c>
      <c r="D19" s="35" t="s">
        <v>410</v>
      </c>
      <c r="E19" s="35" t="s">
        <v>414</v>
      </c>
      <c r="F19" s="35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5" t="s">
        <v>410</v>
      </c>
      <c r="D20" s="35" t="s">
        <v>410</v>
      </c>
      <c r="E20" s="35" t="s">
        <v>411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410</v>
      </c>
      <c r="D21" s="35" t="s">
        <v>410</v>
      </c>
      <c r="E21" s="35" t="s">
        <v>411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411</v>
      </c>
      <c r="C23" s="35" t="s">
        <v>413</v>
      </c>
      <c r="D23" s="35" t="s">
        <v>411</v>
      </c>
      <c r="E23" s="35" t="s">
        <v>412</v>
      </c>
      <c r="F23" s="14" t="s">
        <v>416</v>
      </c>
      <c r="G23" s="16"/>
    </row>
    <row r="24" spans="1:7" ht="52.2" x14ac:dyDescent="0.3">
      <c r="A24" s="18" t="s">
        <v>29</v>
      </c>
      <c r="B24" s="35" t="s">
        <v>411</v>
      </c>
      <c r="C24" s="35" t="s">
        <v>413</v>
      </c>
      <c r="D24" s="35" t="s">
        <v>411</v>
      </c>
      <c r="E24" s="35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412</v>
      </c>
      <c r="C25" s="35" t="s">
        <v>413</v>
      </c>
      <c r="D25" s="35" t="s">
        <v>413</v>
      </c>
      <c r="E25" s="35" t="s">
        <v>412</v>
      </c>
      <c r="F25" s="16"/>
      <c r="G25" s="16"/>
    </row>
    <row r="26" spans="1:7" ht="34.799999999999997" x14ac:dyDescent="0.3">
      <c r="A26" s="18" t="s">
        <v>31</v>
      </c>
      <c r="B26" s="35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107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96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96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6" sqref="B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441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476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5" t="s">
        <v>409</v>
      </c>
      <c r="C18" s="35" t="s">
        <v>410</v>
      </c>
      <c r="D18" s="35" t="s">
        <v>414</v>
      </c>
      <c r="E18" s="35" t="s">
        <v>410</v>
      </c>
      <c r="F18" s="35" t="s">
        <v>409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410</v>
      </c>
      <c r="D19" s="35" t="s">
        <v>409</v>
      </c>
      <c r="E19" s="35" t="s">
        <v>410</v>
      </c>
      <c r="F19" s="35" t="s">
        <v>414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410</v>
      </c>
      <c r="D20" s="35" t="s">
        <v>409</v>
      </c>
      <c r="E20" s="35" t="s">
        <v>410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412</v>
      </c>
      <c r="C21" s="35" t="s">
        <v>413</v>
      </c>
      <c r="D21" s="35" t="s">
        <v>412</v>
      </c>
      <c r="E21" s="35" t="s">
        <v>412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411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411</v>
      </c>
      <c r="E24" s="35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16"/>
      <c r="D25" s="35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90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105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99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43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98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442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413</v>
      </c>
      <c r="C19" s="35" t="s">
        <v>412</v>
      </c>
      <c r="D19" s="35" t="s">
        <v>413</v>
      </c>
      <c r="E19" s="35" t="s">
        <v>412</v>
      </c>
      <c r="F19" s="35" t="s">
        <v>412</v>
      </c>
      <c r="G19" s="16"/>
    </row>
    <row r="20" spans="1:7" ht="34.799999999999997" x14ac:dyDescent="0.3">
      <c r="A20" s="18" t="s">
        <v>25</v>
      </c>
      <c r="B20" s="35" t="s">
        <v>413</v>
      </c>
      <c r="C20" s="35" t="s">
        <v>414</v>
      </c>
      <c r="D20" s="35" t="s">
        <v>413</v>
      </c>
      <c r="E20" s="35" t="s">
        <v>414</v>
      </c>
      <c r="F20" s="35" t="s">
        <v>412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414</v>
      </c>
      <c r="D21" s="38" t="s">
        <v>415</v>
      </c>
      <c r="E21" s="35" t="s">
        <v>414</v>
      </c>
      <c r="F21" s="35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5" t="s">
        <v>409</v>
      </c>
      <c r="C23" s="35" t="s">
        <v>410</v>
      </c>
      <c r="D23" s="35" t="s">
        <v>409</v>
      </c>
      <c r="E23" s="35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5" t="s">
        <v>409</v>
      </c>
      <c r="C24" s="35" t="s">
        <v>410</v>
      </c>
      <c r="D24" s="35" t="s">
        <v>409</v>
      </c>
      <c r="E24" s="35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411</v>
      </c>
      <c r="C25" s="35" t="s">
        <v>410</v>
      </c>
      <c r="D25" s="35" t="s">
        <v>411</v>
      </c>
      <c r="E25" s="35" t="s">
        <v>410</v>
      </c>
      <c r="F25" s="16"/>
      <c r="G25" s="16"/>
    </row>
    <row r="26" spans="1:7" ht="34.799999999999997" x14ac:dyDescent="0.3">
      <c r="A26" s="18" t="s">
        <v>31</v>
      </c>
      <c r="B26" s="35" t="s">
        <v>411</v>
      </c>
      <c r="C26" s="35" t="s">
        <v>411</v>
      </c>
      <c r="D26" s="35" t="s">
        <v>411</v>
      </c>
      <c r="E26" s="35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52" t="s">
        <v>105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68" t="s">
        <v>109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4" zoomScale="70" zoomScaleNormal="50" zoomScaleSheetLayoutView="70" workbookViewId="0">
      <selection activeCell="C19" sqref="C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486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5" t="s">
        <v>121</v>
      </c>
      <c r="C13" s="35" t="s">
        <v>121</v>
      </c>
      <c r="D13" s="35" t="s">
        <v>119</v>
      </c>
      <c r="E13" s="35" t="s">
        <v>121</v>
      </c>
      <c r="F13" s="35" t="s">
        <v>121</v>
      </c>
      <c r="G13" s="16"/>
    </row>
    <row r="14" spans="1:7" ht="34.799999999999997" x14ac:dyDescent="0.3">
      <c r="A14" s="18" t="s">
        <v>14</v>
      </c>
      <c r="B14" s="35" t="s">
        <v>121</v>
      </c>
      <c r="C14" s="35" t="s">
        <v>125</v>
      </c>
      <c r="D14" s="35" t="s">
        <v>119</v>
      </c>
      <c r="E14" s="35" t="s">
        <v>125</v>
      </c>
      <c r="F14" s="35" t="s">
        <v>128</v>
      </c>
      <c r="G14" s="16"/>
    </row>
    <row r="15" spans="1:7" ht="34.799999999999997" x14ac:dyDescent="0.3">
      <c r="A15" s="18" t="s">
        <v>15</v>
      </c>
      <c r="B15" s="35" t="s">
        <v>123</v>
      </c>
      <c r="C15" s="35" t="s">
        <v>125</v>
      </c>
      <c r="D15" s="35" t="s">
        <v>119</v>
      </c>
      <c r="E15" s="35" t="s">
        <v>125</v>
      </c>
      <c r="F15" s="36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5" t="s">
        <v>128</v>
      </c>
      <c r="G16" s="16"/>
    </row>
    <row r="17" spans="1:7" ht="34.799999999999997" x14ac:dyDescent="0.3">
      <c r="A17" s="18" t="s">
        <v>19</v>
      </c>
      <c r="B17" s="35" t="s">
        <v>119</v>
      </c>
      <c r="C17" s="35" t="s">
        <v>120</v>
      </c>
      <c r="D17" s="35" t="s">
        <v>120</v>
      </c>
      <c r="E17" s="35" t="s">
        <v>123</v>
      </c>
      <c r="F17" s="35" t="s">
        <v>124</v>
      </c>
      <c r="G17" s="16"/>
    </row>
    <row r="18" spans="1:7" ht="34.799999999999997" x14ac:dyDescent="0.3">
      <c r="A18" s="18" t="s">
        <v>22</v>
      </c>
      <c r="B18" s="35" t="s">
        <v>119</v>
      </c>
      <c r="C18" s="35" t="s">
        <v>120</v>
      </c>
      <c r="D18" s="35" t="s">
        <v>120</v>
      </c>
      <c r="E18" s="35" t="s">
        <v>123</v>
      </c>
      <c r="F18" s="35" t="s">
        <v>124</v>
      </c>
      <c r="G18" s="16"/>
    </row>
    <row r="19" spans="1:7" ht="34.799999999999997" x14ac:dyDescent="0.3">
      <c r="A19" s="18" t="s">
        <v>24</v>
      </c>
      <c r="B19" s="35" t="s">
        <v>124</v>
      </c>
      <c r="C19" s="16"/>
      <c r="D19" s="35" t="s">
        <v>123</v>
      </c>
      <c r="E19" s="35" t="s">
        <v>126</v>
      </c>
      <c r="F19" s="16"/>
      <c r="G19" s="16"/>
    </row>
    <row r="20" spans="1:7" ht="30" x14ac:dyDescent="0.3">
      <c r="A20" s="18" t="s">
        <v>25</v>
      </c>
      <c r="B20" s="35" t="s">
        <v>124</v>
      </c>
      <c r="C20" s="16"/>
      <c r="D20" s="16"/>
      <c r="E20" s="35" t="s">
        <v>126</v>
      </c>
      <c r="F20" s="16"/>
      <c r="G20" s="16"/>
    </row>
    <row r="21" spans="1:7" ht="30" x14ac:dyDescent="0.3">
      <c r="A21" s="18" t="s">
        <v>26</v>
      </c>
      <c r="B21" s="35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125</v>
      </c>
      <c r="B30" s="46"/>
      <c r="C30" s="47"/>
      <c r="D30" s="22">
        <f>VLOOKUP(A30, Materias!A2:C527, 3, FALSE)</f>
        <v>4</v>
      </c>
      <c r="E30" s="52" t="s">
        <v>105</v>
      </c>
      <c r="F30" s="53"/>
      <c r="G30" s="54"/>
    </row>
    <row r="31" spans="1:7" ht="14.25" customHeight="1" x14ac:dyDescent="0.3">
      <c r="A31" s="45" t="s">
        <v>124</v>
      </c>
      <c r="B31" s="46"/>
      <c r="C31" s="47"/>
      <c r="D31" s="22">
        <f>VLOOKUP(A31, Materias!A2:C527, 3, FALSE)</f>
        <v>5</v>
      </c>
      <c r="E31" s="52" t="s">
        <v>102</v>
      </c>
      <c r="F31" s="53"/>
      <c r="G31" s="54"/>
    </row>
    <row r="32" spans="1:7" ht="14.25" customHeight="1" x14ac:dyDescent="0.3">
      <c r="A32" s="45" t="s">
        <v>123</v>
      </c>
      <c r="B32" s="46"/>
      <c r="C32" s="47"/>
      <c r="D32" s="22">
        <f>VLOOKUP(A32, Materias!A2:C527, 3, FALSE)</f>
        <v>4</v>
      </c>
      <c r="E32" s="52" t="s">
        <v>106</v>
      </c>
      <c r="F32" s="53"/>
      <c r="G32" s="54"/>
    </row>
    <row r="33" spans="1:7" ht="14.25" customHeight="1" x14ac:dyDescent="0.3">
      <c r="A33" s="45" t="s">
        <v>119</v>
      </c>
      <c r="B33" s="46"/>
      <c r="C33" s="47"/>
      <c r="D33" s="22">
        <f>VLOOKUP(A33, Materias!A2:C527, 3, FALSE)</f>
        <v>5</v>
      </c>
      <c r="E33" s="52" t="s">
        <v>92</v>
      </c>
      <c r="F33" s="53"/>
      <c r="G33" s="54"/>
    </row>
    <row r="34" spans="1:7" ht="14.25" customHeight="1" x14ac:dyDescent="0.3">
      <c r="A34" s="45" t="s">
        <v>126</v>
      </c>
      <c r="B34" s="46"/>
      <c r="C34" s="47"/>
      <c r="D34" s="22">
        <f>VLOOKUP(A34, Materias!A2:C527, 3, FALSE)</f>
        <v>2</v>
      </c>
      <c r="E34" s="52" t="s">
        <v>93</v>
      </c>
      <c r="F34" s="53"/>
      <c r="G34" s="54"/>
    </row>
    <row r="35" spans="1:7" ht="14.25" customHeight="1" x14ac:dyDescent="0.3">
      <c r="A35" s="45" t="s">
        <v>120</v>
      </c>
      <c r="B35" s="46"/>
      <c r="C35" s="47"/>
      <c r="D35" s="22">
        <f>VLOOKUP(A35, Materias!A2:C527, 3, FALSE)</f>
        <v>4</v>
      </c>
      <c r="E35" s="52" t="s">
        <v>99</v>
      </c>
      <c r="F35" s="53"/>
      <c r="G35" s="54"/>
    </row>
    <row r="36" spans="1:7" ht="14.25" customHeight="1" x14ac:dyDescent="0.3">
      <c r="A36" s="45" t="s">
        <v>121</v>
      </c>
      <c r="B36" s="46"/>
      <c r="C36" s="47"/>
      <c r="D36" s="22">
        <f>VLOOKUP(A36, Materias!A2:C527, 3, FALSE)</f>
        <v>5</v>
      </c>
      <c r="E36" s="52" t="s">
        <v>132</v>
      </c>
      <c r="F36" s="53"/>
      <c r="G36" s="54"/>
    </row>
    <row r="37" spans="1:7" ht="14.25" customHeight="1" x14ac:dyDescent="0.3">
      <c r="A37" s="45" t="s">
        <v>122</v>
      </c>
      <c r="B37" s="46"/>
      <c r="C37" s="47"/>
      <c r="D37" s="22">
        <f>VLOOKUP(A37, Materias!A2:C527, 3, FALSE)</f>
        <v>4</v>
      </c>
      <c r="E37" s="51" t="s">
        <v>39</v>
      </c>
      <c r="F37" s="46"/>
      <c r="G37" s="47"/>
    </row>
    <row r="38" spans="1:7" ht="14.25" customHeight="1" x14ac:dyDescent="0.3">
      <c r="A38" s="45" t="s">
        <v>128</v>
      </c>
      <c r="B38" s="46"/>
      <c r="C38" s="47"/>
      <c r="D38" s="22">
        <f>VLOOKUP(A38, Materias!A2:C527, 3, FALSE)</f>
        <v>3</v>
      </c>
      <c r="E38" s="52" t="s">
        <v>107</v>
      </c>
      <c r="F38" s="53"/>
      <c r="G38" s="54"/>
    </row>
    <row r="39" spans="1:7" ht="14.25" customHeight="1" x14ac:dyDescent="0.3">
      <c r="A39" s="48" t="s">
        <v>48</v>
      </c>
      <c r="B39" s="46"/>
      <c r="C39" s="47"/>
      <c r="D39" s="21">
        <f>SUM(D30:D38)</f>
        <v>36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0" zoomScale="70" zoomScaleNormal="50" zoomScaleSheetLayoutView="70" workbookViewId="0">
      <selection activeCell="D20" sqref="D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5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5" t="s">
        <v>131</v>
      </c>
      <c r="C14" s="35" t="s">
        <v>64</v>
      </c>
      <c r="D14" s="35" t="s">
        <v>131</v>
      </c>
      <c r="E14" s="35" t="s">
        <v>64</v>
      </c>
      <c r="F14" s="35" t="s">
        <v>131</v>
      </c>
      <c r="G14" s="16"/>
    </row>
    <row r="15" spans="1:7" ht="34.799999999999997" x14ac:dyDescent="0.3">
      <c r="A15" s="18" t="s">
        <v>15</v>
      </c>
      <c r="B15" s="35" t="s">
        <v>131</v>
      </c>
      <c r="C15" s="35" t="s">
        <v>64</v>
      </c>
      <c r="D15" s="35" t="s">
        <v>131</v>
      </c>
      <c r="E15" s="35" t="s">
        <v>64</v>
      </c>
      <c r="F15" s="36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5" t="s">
        <v>131</v>
      </c>
      <c r="G16" s="16"/>
    </row>
    <row r="17" spans="1:7" ht="34.799999999999997" x14ac:dyDescent="0.3">
      <c r="A17" s="18" t="s">
        <v>19</v>
      </c>
      <c r="B17" s="35" t="s">
        <v>130</v>
      </c>
      <c r="C17" s="35" t="s">
        <v>130</v>
      </c>
      <c r="D17" s="35" t="s">
        <v>130</v>
      </c>
      <c r="E17" s="35" t="s">
        <v>130</v>
      </c>
      <c r="F17" s="35" t="s">
        <v>130</v>
      </c>
      <c r="G17" s="16"/>
    </row>
    <row r="18" spans="1:7" ht="34.799999999999997" x14ac:dyDescent="0.3">
      <c r="A18" s="18" t="s">
        <v>22</v>
      </c>
      <c r="B18" s="35" t="s">
        <v>129</v>
      </c>
      <c r="C18" s="35" t="s">
        <v>129</v>
      </c>
      <c r="D18" s="35" t="s">
        <v>130</v>
      </c>
      <c r="E18" s="35" t="s">
        <v>129</v>
      </c>
      <c r="F18" s="35" t="s">
        <v>130</v>
      </c>
      <c r="G18" s="16"/>
    </row>
    <row r="19" spans="1:7" ht="34.799999999999997" x14ac:dyDescent="0.3">
      <c r="A19" s="18" t="s">
        <v>24</v>
      </c>
      <c r="B19" s="35" t="s">
        <v>129</v>
      </c>
      <c r="C19" s="35" t="s">
        <v>129</v>
      </c>
      <c r="D19" s="35" t="s">
        <v>64</v>
      </c>
      <c r="E19" s="35" t="s">
        <v>129</v>
      </c>
      <c r="F19" s="35" t="s">
        <v>129</v>
      </c>
      <c r="G19" s="16"/>
    </row>
    <row r="20" spans="1:7" ht="30" x14ac:dyDescent="0.3">
      <c r="A20" s="18" t="s">
        <v>25</v>
      </c>
      <c r="B20" s="35" t="s">
        <v>61</v>
      </c>
      <c r="C20" s="35" t="s">
        <v>61</v>
      </c>
      <c r="D20" s="16"/>
      <c r="E20" s="16"/>
      <c r="F20" s="35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129</v>
      </c>
      <c r="B30" s="46"/>
      <c r="C30" s="47"/>
      <c r="D30" s="22">
        <f>VLOOKUP(A30, Materias!A2:C527, 3, FALSE)</f>
        <v>8</v>
      </c>
      <c r="E30" s="52" t="s">
        <v>134</v>
      </c>
      <c r="F30" s="53"/>
      <c r="G30" s="54"/>
    </row>
    <row r="31" spans="1:7" ht="14.25" customHeight="1" x14ac:dyDescent="0.3">
      <c r="A31" s="45" t="s">
        <v>130</v>
      </c>
      <c r="B31" s="46"/>
      <c r="C31" s="47"/>
      <c r="D31" s="22">
        <f>VLOOKUP(A31, Materias!A2:C527, 3, FALSE)</f>
        <v>7</v>
      </c>
      <c r="E31" s="52" t="s">
        <v>132</v>
      </c>
      <c r="F31" s="53"/>
      <c r="G31" s="54"/>
    </row>
    <row r="32" spans="1:7" ht="14.25" customHeight="1" x14ac:dyDescent="0.3">
      <c r="A32" s="45" t="s">
        <v>131</v>
      </c>
      <c r="B32" s="46"/>
      <c r="C32" s="47"/>
      <c r="D32" s="22">
        <f>VLOOKUP(A32, Materias!A2:C527, 3, FALSE)</f>
        <v>8</v>
      </c>
      <c r="E32" s="52" t="s">
        <v>99</v>
      </c>
      <c r="F32" s="53"/>
      <c r="G32" s="54"/>
    </row>
    <row r="33" spans="1:7" ht="14.25" customHeight="1" x14ac:dyDescent="0.3">
      <c r="A33" s="45" t="s">
        <v>61</v>
      </c>
      <c r="B33" s="46"/>
      <c r="C33" s="47"/>
      <c r="D33" s="22">
        <f>VLOOKUP(A33, Materias!A2:C527, 3, FALSE)</f>
        <v>2</v>
      </c>
      <c r="E33" s="52" t="s">
        <v>98</v>
      </c>
      <c r="F33" s="53"/>
      <c r="G33" s="54"/>
    </row>
    <row r="34" spans="1:7" ht="14.25" customHeight="1" x14ac:dyDescent="0.3">
      <c r="A34" s="45" t="s">
        <v>63</v>
      </c>
      <c r="B34" s="46"/>
      <c r="C34" s="47"/>
      <c r="D34" s="22">
        <f>VLOOKUP(A34, Materias!A2:C527,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64</v>
      </c>
      <c r="B35" s="46"/>
      <c r="C35" s="47"/>
      <c r="D35" s="22">
        <f>VLOOKUP(A35, Materias!A2:C527, 3, FALSE)</f>
        <v>5</v>
      </c>
      <c r="E35" s="52" t="s">
        <v>107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34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E19" sqref="E19:F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136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142</v>
      </c>
      <c r="C19" s="35" t="s">
        <v>141</v>
      </c>
      <c r="D19" s="35" t="s">
        <v>141</v>
      </c>
      <c r="E19" s="35" t="s">
        <v>142</v>
      </c>
      <c r="F19" s="35" t="s">
        <v>142</v>
      </c>
      <c r="G19" s="16"/>
    </row>
    <row r="20" spans="1:7" ht="34.799999999999997" x14ac:dyDescent="0.3">
      <c r="A20" s="18" t="s">
        <v>25</v>
      </c>
      <c r="B20" s="35" t="s">
        <v>140</v>
      </c>
      <c r="C20" s="35" t="s">
        <v>139</v>
      </c>
      <c r="D20" s="35" t="s">
        <v>141</v>
      </c>
      <c r="E20" s="35" t="s">
        <v>139</v>
      </c>
      <c r="F20" s="35" t="s">
        <v>140</v>
      </c>
      <c r="G20" s="16"/>
    </row>
    <row r="21" spans="1:7" ht="34.799999999999997" x14ac:dyDescent="0.3">
      <c r="A21" s="18" t="s">
        <v>26</v>
      </c>
      <c r="B21" s="35" t="s">
        <v>140</v>
      </c>
      <c r="C21" s="35" t="s">
        <v>139</v>
      </c>
      <c r="D21" s="35" t="s">
        <v>141</v>
      </c>
      <c r="E21" s="35" t="s">
        <v>139</v>
      </c>
      <c r="F21" s="35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5" t="s">
        <v>138</v>
      </c>
      <c r="C23" s="35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5" t="s">
        <v>138</v>
      </c>
      <c r="C24" s="35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5" t="s">
        <v>138</v>
      </c>
      <c r="C25" s="35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140</v>
      </c>
      <c r="B30" s="46"/>
      <c r="C30" s="47"/>
      <c r="D30" s="22">
        <f>VLOOKUP(A30, Materias!A2:C207, 3, FALSE)</f>
        <v>3</v>
      </c>
      <c r="E30" s="52" t="s">
        <v>44</v>
      </c>
      <c r="F30" s="53"/>
      <c r="G30" s="54"/>
    </row>
    <row r="31" spans="1:7" ht="14.25" customHeight="1" x14ac:dyDescent="0.3">
      <c r="A31" s="45" t="s">
        <v>141</v>
      </c>
      <c r="B31" s="46"/>
      <c r="C31" s="47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3">
      <c r="A32" s="45" t="s">
        <v>137</v>
      </c>
      <c r="B32" s="46"/>
      <c r="C32" s="47"/>
      <c r="D32" s="22">
        <f>VLOOKUP(A32, Materias!A2:C207, 3, FALSE)</f>
        <v>3</v>
      </c>
      <c r="E32" s="52" t="s">
        <v>103</v>
      </c>
      <c r="F32" s="53"/>
      <c r="G32" s="54"/>
    </row>
    <row r="33" spans="1:7" ht="14.25" customHeight="1" x14ac:dyDescent="0.3">
      <c r="A33" s="45" t="s">
        <v>139</v>
      </c>
      <c r="B33" s="46"/>
      <c r="C33" s="47"/>
      <c r="D33" s="22">
        <f>VLOOKUP(A33, Materias!A2:C207, 3, FALSE)</f>
        <v>4</v>
      </c>
      <c r="E33" s="52" t="s">
        <v>127</v>
      </c>
      <c r="F33" s="53"/>
      <c r="G33" s="54"/>
    </row>
    <row r="34" spans="1:7" ht="14.25" customHeight="1" x14ac:dyDescent="0.3">
      <c r="A34" s="45" t="s">
        <v>138</v>
      </c>
      <c r="B34" s="46"/>
      <c r="C34" s="47"/>
      <c r="D34" s="22">
        <f>VLOOKUP(A34, Materias!A2:C207, 3, FALSE)</f>
        <v>4</v>
      </c>
      <c r="E34" s="52" t="s">
        <v>99</v>
      </c>
      <c r="F34" s="66"/>
      <c r="G34" s="67"/>
    </row>
    <row r="35" spans="1:7" ht="14.25" customHeight="1" x14ac:dyDescent="0.3">
      <c r="A35" s="45" t="s">
        <v>68</v>
      </c>
      <c r="B35" s="46"/>
      <c r="C35" s="47"/>
      <c r="D35" s="22">
        <f>VLOOKUP(A35, Materias!A3:C208,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142</v>
      </c>
      <c r="B36" s="46"/>
      <c r="C36" s="47"/>
      <c r="D36" s="22">
        <f>VLOOKUP(A36, Materias!A4:C209, 3, FALSE)</f>
        <v>3</v>
      </c>
      <c r="E36" s="52" t="s">
        <v>107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118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432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454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2.2" x14ac:dyDescent="0.3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2.2" x14ac:dyDescent="0.3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69.599999999999994" x14ac:dyDescent="0.3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52" t="s">
        <v>54</v>
      </c>
      <c r="F36" s="53"/>
      <c r="G36" s="54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52" t="s">
        <v>57</v>
      </c>
      <c r="F37" s="53"/>
      <c r="G37" s="54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0" zoomScale="70" zoomScaleNormal="50" zoomScaleSheetLayoutView="70" workbookViewId="0">
      <selection activeCell="D15" sqref="D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448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5" t="s">
        <v>144</v>
      </c>
      <c r="C20" s="35" t="s">
        <v>144</v>
      </c>
      <c r="D20" s="35" t="s">
        <v>147</v>
      </c>
      <c r="E20" s="35" t="s">
        <v>144</v>
      </c>
      <c r="F20" s="35" t="s">
        <v>147</v>
      </c>
      <c r="G20" s="16"/>
    </row>
    <row r="21" spans="1:7" ht="34.799999999999997" x14ac:dyDescent="0.3">
      <c r="A21" s="18" t="s">
        <v>26</v>
      </c>
      <c r="B21" s="35" t="s">
        <v>144</v>
      </c>
      <c r="C21" s="35" t="s">
        <v>144</v>
      </c>
      <c r="D21" s="35" t="s">
        <v>147</v>
      </c>
      <c r="E21" s="35" t="s">
        <v>144</v>
      </c>
      <c r="F21" s="35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146</v>
      </c>
      <c r="G22" s="16"/>
    </row>
    <row r="23" spans="1:7" ht="52.2" x14ac:dyDescent="0.3">
      <c r="A23" s="18" t="s">
        <v>28</v>
      </c>
      <c r="B23" s="35" t="s">
        <v>145</v>
      </c>
      <c r="C23" s="35" t="s">
        <v>145</v>
      </c>
      <c r="D23" s="35" t="s">
        <v>146</v>
      </c>
      <c r="E23" s="35" t="s">
        <v>147</v>
      </c>
      <c r="F23" s="35" t="s">
        <v>146</v>
      </c>
      <c r="G23" s="16"/>
    </row>
    <row r="24" spans="1:7" ht="52.2" x14ac:dyDescent="0.3">
      <c r="A24" s="18" t="s">
        <v>29</v>
      </c>
      <c r="B24" s="35" t="s">
        <v>145</v>
      </c>
      <c r="C24" s="16"/>
      <c r="D24" s="35" t="s">
        <v>146</v>
      </c>
      <c r="E24" s="35" t="s">
        <v>147</v>
      </c>
      <c r="F24" s="35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52" t="s">
        <v>451</v>
      </c>
      <c r="F31" s="53"/>
      <c r="G31" s="54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52" t="s">
        <v>148</v>
      </c>
      <c r="F32" s="53"/>
      <c r="G32" s="54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69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52" t="s">
        <v>143</v>
      </c>
      <c r="F34" s="53"/>
      <c r="G34" s="54"/>
    </row>
    <row r="35" spans="1:7" ht="14.25" customHeight="1" x14ac:dyDescent="0.3">
      <c r="A35" s="48" t="s">
        <v>48</v>
      </c>
      <c r="B35" s="46"/>
      <c r="C35" s="47"/>
      <c r="D35" s="21">
        <f>SUM(D30:D34)</f>
        <v>24</v>
      </c>
      <c r="E35" s="64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5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63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D25" sqref="D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449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5" t="s">
        <v>144</v>
      </c>
      <c r="E20" s="35" t="s">
        <v>147</v>
      </c>
      <c r="F20" s="35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5" t="s">
        <v>144</v>
      </c>
      <c r="E21" s="35" t="s">
        <v>147</v>
      </c>
      <c r="F21" s="35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147</v>
      </c>
      <c r="G22" s="16"/>
    </row>
    <row r="23" spans="1:7" ht="34.799999999999997" x14ac:dyDescent="0.3">
      <c r="A23" s="18" t="s">
        <v>28</v>
      </c>
      <c r="B23" s="35" t="s">
        <v>144</v>
      </c>
      <c r="C23" s="35" t="s">
        <v>144</v>
      </c>
      <c r="D23" s="35" t="s">
        <v>147</v>
      </c>
      <c r="E23" s="35" t="s">
        <v>146</v>
      </c>
      <c r="F23" s="35" t="s">
        <v>147</v>
      </c>
      <c r="G23" s="16"/>
    </row>
    <row r="24" spans="1:7" ht="52.2" x14ac:dyDescent="0.3">
      <c r="A24" s="18" t="s">
        <v>29</v>
      </c>
      <c r="B24" s="35" t="s">
        <v>144</v>
      </c>
      <c r="C24" s="35" t="s">
        <v>145</v>
      </c>
      <c r="D24" s="35" t="s">
        <v>147</v>
      </c>
      <c r="E24" s="35" t="s">
        <v>146</v>
      </c>
      <c r="F24" s="35" t="s">
        <v>146</v>
      </c>
      <c r="G24" s="16"/>
    </row>
    <row r="25" spans="1:7" ht="52.2" x14ac:dyDescent="0.3">
      <c r="A25" s="18" t="s">
        <v>30</v>
      </c>
      <c r="B25" s="35" t="s">
        <v>145</v>
      </c>
      <c r="C25" s="35" t="s">
        <v>145</v>
      </c>
      <c r="D25" s="16"/>
      <c r="E25" s="16"/>
      <c r="F25" s="35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52" t="s">
        <v>451</v>
      </c>
      <c r="F31" s="53"/>
      <c r="G31" s="54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52" t="s">
        <v>148</v>
      </c>
      <c r="F32" s="53"/>
      <c r="G32" s="54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69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52" t="s">
        <v>143</v>
      </c>
      <c r="F34" s="53"/>
      <c r="G34" s="54"/>
    </row>
    <row r="35" spans="1:7" ht="14.25" customHeight="1" x14ac:dyDescent="0.3">
      <c r="A35" s="48" t="s">
        <v>48</v>
      </c>
      <c r="B35" s="46"/>
      <c r="C35" s="47"/>
      <c r="D35" s="21">
        <f>SUM(D30:D34)</f>
        <v>24</v>
      </c>
      <c r="E35" s="64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5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63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5" t="s">
        <v>151</v>
      </c>
      <c r="C19" s="16"/>
      <c r="D19" s="35" t="s">
        <v>151</v>
      </c>
      <c r="E19" s="16"/>
      <c r="F19" s="16"/>
      <c r="G19" s="16"/>
    </row>
    <row r="20" spans="1:7" ht="52.2" x14ac:dyDescent="0.3">
      <c r="A20" s="18" t="s">
        <v>25</v>
      </c>
      <c r="B20" s="35" t="s">
        <v>151</v>
      </c>
      <c r="C20" s="16"/>
      <c r="D20" s="35" t="s">
        <v>151</v>
      </c>
      <c r="E20" s="16"/>
      <c r="F20" s="16"/>
      <c r="G20" s="16"/>
    </row>
    <row r="21" spans="1:7" ht="52.2" x14ac:dyDescent="0.3">
      <c r="A21" s="18" t="s">
        <v>26</v>
      </c>
      <c r="B21" s="35" t="s">
        <v>151</v>
      </c>
      <c r="C21" s="35" t="s">
        <v>155</v>
      </c>
      <c r="D21" s="35" t="s">
        <v>151</v>
      </c>
      <c r="E21" s="35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5" t="s">
        <v>152</v>
      </c>
      <c r="C23" s="35" t="s">
        <v>153</v>
      </c>
      <c r="D23" s="35" t="s">
        <v>156</v>
      </c>
      <c r="E23" s="35" t="s">
        <v>155</v>
      </c>
      <c r="F23" s="16"/>
      <c r="G23" s="16"/>
    </row>
    <row r="24" spans="1:7" ht="52.2" x14ac:dyDescent="0.3">
      <c r="A24" s="18" t="s">
        <v>29</v>
      </c>
      <c r="B24" s="35" t="s">
        <v>152</v>
      </c>
      <c r="C24" s="35" t="s">
        <v>153</v>
      </c>
      <c r="D24" s="35" t="s">
        <v>156</v>
      </c>
      <c r="E24" s="35" t="s">
        <v>155</v>
      </c>
      <c r="F24" s="16"/>
      <c r="G24" s="16"/>
    </row>
    <row r="25" spans="1:7" ht="52.2" x14ac:dyDescent="0.3">
      <c r="A25" s="18" t="s">
        <v>30</v>
      </c>
      <c r="B25" s="35" t="s">
        <v>153</v>
      </c>
      <c r="C25" s="35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153</v>
      </c>
      <c r="C26" s="35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5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2" t="s">
        <v>106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2" t="s">
        <v>143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B20" sqref="B20:B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5" t="s">
        <v>151</v>
      </c>
      <c r="D19" s="16"/>
      <c r="E19" s="35" t="s">
        <v>151</v>
      </c>
      <c r="F19" s="16"/>
      <c r="G19" s="16"/>
    </row>
    <row r="20" spans="1:7" ht="52.2" x14ac:dyDescent="0.3">
      <c r="A20" s="18" t="s">
        <v>25</v>
      </c>
      <c r="B20" s="35" t="s">
        <v>156</v>
      </c>
      <c r="C20" s="35" t="s">
        <v>151</v>
      </c>
      <c r="D20" s="35" t="s">
        <v>153</v>
      </c>
      <c r="E20" s="35" t="s">
        <v>151</v>
      </c>
      <c r="F20" s="16"/>
      <c r="G20" s="16"/>
    </row>
    <row r="21" spans="1:7" ht="52.2" x14ac:dyDescent="0.3">
      <c r="A21" s="18" t="s">
        <v>26</v>
      </c>
      <c r="B21" s="35" t="s">
        <v>156</v>
      </c>
      <c r="C21" s="35" t="s">
        <v>151</v>
      </c>
      <c r="D21" s="35" t="s">
        <v>153</v>
      </c>
      <c r="E21" s="35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152</v>
      </c>
      <c r="G22" s="16"/>
    </row>
    <row r="23" spans="1:7" ht="52.2" x14ac:dyDescent="0.3">
      <c r="A23" s="18" t="s">
        <v>28</v>
      </c>
      <c r="B23" s="35" t="s">
        <v>153</v>
      </c>
      <c r="C23" s="35" t="s">
        <v>155</v>
      </c>
      <c r="D23" s="35" t="s">
        <v>155</v>
      </c>
      <c r="E23" s="16"/>
      <c r="F23" s="35" t="s">
        <v>152</v>
      </c>
      <c r="G23" s="16"/>
    </row>
    <row r="24" spans="1:7" ht="52.2" x14ac:dyDescent="0.3">
      <c r="A24" s="18" t="s">
        <v>29</v>
      </c>
      <c r="B24" s="35" t="s">
        <v>153</v>
      </c>
      <c r="C24" s="35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35" t="s">
        <v>152</v>
      </c>
      <c r="C25" s="35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152</v>
      </c>
      <c r="C26" s="35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2" t="s">
        <v>106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26" sqref="E26:E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35" t="s">
        <v>155</v>
      </c>
      <c r="D21" s="35" t="s">
        <v>152</v>
      </c>
      <c r="E21" s="16"/>
      <c r="F21" s="35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151</v>
      </c>
      <c r="G22" s="16"/>
    </row>
    <row r="23" spans="1:7" ht="52.2" x14ac:dyDescent="0.3">
      <c r="A23" s="18" t="s">
        <v>28</v>
      </c>
      <c r="B23" s="35" t="s">
        <v>152</v>
      </c>
      <c r="C23" s="35" t="s">
        <v>151</v>
      </c>
      <c r="D23" s="35" t="s">
        <v>153</v>
      </c>
      <c r="E23" s="35" t="s">
        <v>153</v>
      </c>
      <c r="F23" s="35" t="s">
        <v>151</v>
      </c>
      <c r="G23" s="16"/>
    </row>
    <row r="24" spans="1:7" ht="52.2" x14ac:dyDescent="0.3">
      <c r="A24" s="18" t="s">
        <v>29</v>
      </c>
      <c r="B24" s="35" t="s">
        <v>152</v>
      </c>
      <c r="C24" s="35" t="s">
        <v>151</v>
      </c>
      <c r="D24" s="35" t="s">
        <v>153</v>
      </c>
      <c r="E24" s="35" t="s">
        <v>153</v>
      </c>
      <c r="F24" s="35" t="s">
        <v>152</v>
      </c>
      <c r="G24" s="16"/>
    </row>
    <row r="25" spans="1:7" ht="52.2" x14ac:dyDescent="0.3">
      <c r="A25" s="18" t="s">
        <v>30</v>
      </c>
      <c r="B25" s="35" t="s">
        <v>156</v>
      </c>
      <c r="C25" s="35" t="s">
        <v>151</v>
      </c>
      <c r="D25" s="35" t="s">
        <v>153</v>
      </c>
      <c r="E25" s="35" t="s">
        <v>153</v>
      </c>
      <c r="F25" s="16"/>
      <c r="G25" s="16"/>
    </row>
    <row r="26" spans="1:7" ht="52.2" x14ac:dyDescent="0.3">
      <c r="A26" s="18" t="s">
        <v>31</v>
      </c>
      <c r="B26" s="35" t="s">
        <v>156</v>
      </c>
      <c r="C26" s="16"/>
      <c r="D26" s="16"/>
      <c r="E26" s="35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155</v>
      </c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52" t="s">
        <v>101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0" zoomScale="70" zoomScaleNormal="50" zoomScaleSheetLayoutView="70" workbookViewId="0">
      <selection activeCell="E19" sqref="E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450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5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5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35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35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35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35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52" t="s">
        <v>99</v>
      </c>
      <c r="F30" s="53"/>
      <c r="G30" s="54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52" t="s">
        <v>94</v>
      </c>
      <c r="F31" s="53"/>
      <c r="G31" s="54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68" t="s">
        <v>101</v>
      </c>
      <c r="F32" s="53"/>
      <c r="G32" s="54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3">
      <c r="A34" s="45" t="s">
        <v>154</v>
      </c>
      <c r="B34" s="46"/>
      <c r="C34" s="47"/>
      <c r="D34" s="22">
        <f>VLOOKUP(A34, Materias!A2:C207,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Materias!A2:C207, 3, FALSE)</f>
        <v>2</v>
      </c>
      <c r="E35" s="52" t="s">
        <v>75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D23" sqref="D2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157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485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159</v>
      </c>
      <c r="C19" s="16"/>
      <c r="D19" s="16"/>
      <c r="E19" s="35" t="s">
        <v>159</v>
      </c>
      <c r="F19" s="35" t="s">
        <v>158</v>
      </c>
      <c r="G19" s="16"/>
    </row>
    <row r="20" spans="1:7" ht="34.799999999999997" x14ac:dyDescent="0.3">
      <c r="A20" s="18" t="s">
        <v>25</v>
      </c>
      <c r="B20" s="35" t="s">
        <v>159</v>
      </c>
      <c r="C20" s="35" t="s">
        <v>159</v>
      </c>
      <c r="D20" s="35" t="s">
        <v>161</v>
      </c>
      <c r="E20" s="35" t="s">
        <v>159</v>
      </c>
      <c r="F20" s="35" t="s">
        <v>158</v>
      </c>
      <c r="G20" s="16"/>
    </row>
    <row r="21" spans="1:7" ht="34.799999999999997" x14ac:dyDescent="0.3">
      <c r="A21" s="18" t="s">
        <v>26</v>
      </c>
      <c r="B21" s="35" t="s">
        <v>159</v>
      </c>
      <c r="C21" s="35" t="s">
        <v>159</v>
      </c>
      <c r="D21" s="35" t="s">
        <v>161</v>
      </c>
      <c r="E21" s="35" t="s">
        <v>459</v>
      </c>
      <c r="F21" s="35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4.799999999999997" x14ac:dyDescent="0.3">
      <c r="A23" s="18" t="s">
        <v>28</v>
      </c>
      <c r="B23" s="35" t="s">
        <v>162</v>
      </c>
      <c r="C23" s="35" t="s">
        <v>161</v>
      </c>
      <c r="D23" s="16"/>
      <c r="E23" s="35" t="s">
        <v>158</v>
      </c>
      <c r="F23" s="35" t="s">
        <v>161</v>
      </c>
      <c r="G23" s="16"/>
    </row>
    <row r="24" spans="1:7" ht="34.799999999999997" x14ac:dyDescent="0.3">
      <c r="A24" s="18" t="s">
        <v>29</v>
      </c>
      <c r="B24" s="35" t="s">
        <v>162</v>
      </c>
      <c r="C24" s="35" t="s">
        <v>161</v>
      </c>
      <c r="D24" s="16"/>
      <c r="E24" s="35" t="s">
        <v>158</v>
      </c>
      <c r="F24" s="35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158</v>
      </c>
      <c r="B30" s="46"/>
      <c r="C30" s="47"/>
      <c r="D30" s="22">
        <f>VLOOKUP(A30, Materias!A2:C207, 3, FALSE)</f>
        <v>4</v>
      </c>
      <c r="E30" s="52" t="s">
        <v>103</v>
      </c>
      <c r="F30" s="53"/>
      <c r="G30" s="54"/>
    </row>
    <row r="31" spans="1:7" ht="14.25" customHeight="1" x14ac:dyDescent="0.3">
      <c r="A31" s="45" t="s">
        <v>159</v>
      </c>
      <c r="B31" s="46"/>
      <c r="C31" s="47"/>
      <c r="D31" s="22">
        <f>VLOOKUP(A31, Materias!A2:C207, 3, FALSE)</f>
        <v>7</v>
      </c>
      <c r="E31" s="52" t="s">
        <v>97</v>
      </c>
      <c r="F31" s="53"/>
      <c r="G31" s="54"/>
    </row>
    <row r="32" spans="1:7" ht="14.25" customHeight="1" x14ac:dyDescent="0.3">
      <c r="A32" s="45" t="s">
        <v>161</v>
      </c>
      <c r="B32" s="46"/>
      <c r="C32" s="47"/>
      <c r="D32" s="22">
        <f>VLOOKUP(A32, Materias!A2:C207, 3, FALSE)</f>
        <v>7</v>
      </c>
      <c r="E32" s="52" t="s">
        <v>134</v>
      </c>
      <c r="F32" s="53"/>
      <c r="G32" s="54"/>
    </row>
    <row r="33" spans="1:7" ht="14.25" customHeight="1" x14ac:dyDescent="0.3">
      <c r="A33" s="45" t="s">
        <v>459</v>
      </c>
      <c r="B33" s="46"/>
      <c r="C33" s="47"/>
      <c r="D33" s="22">
        <f>VLOOKUP(A33, Materias!A2:C207, 3, FALSE)</f>
        <v>2</v>
      </c>
      <c r="E33" s="52" t="s">
        <v>103</v>
      </c>
      <c r="F33" s="53"/>
      <c r="G33" s="54"/>
    </row>
    <row r="34" spans="1:7" ht="14.25" customHeight="1" x14ac:dyDescent="0.3">
      <c r="A34" s="45" t="s">
        <v>160</v>
      </c>
      <c r="B34" s="46"/>
      <c r="C34" s="47"/>
      <c r="D34" s="22">
        <f>VLOOKUP(A34, Materias!A3:C208,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162</v>
      </c>
      <c r="B35" s="46"/>
      <c r="C35" s="47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26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433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69.599999999999994" x14ac:dyDescent="0.3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69.599999999999994" x14ac:dyDescent="0.3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69.599999999999994" x14ac:dyDescent="0.3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52" t="s">
        <v>452</v>
      </c>
      <c r="F32" s="53"/>
      <c r="G32" s="54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52" t="s">
        <v>55</v>
      </c>
      <c r="F36" s="53"/>
      <c r="G36" s="54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52" t="s">
        <v>55</v>
      </c>
      <c r="F37" s="53"/>
      <c r="G37" s="54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tabSelected="1" view="pageBreakPreview" topLeftCell="A19" zoomScale="70" zoomScaleNormal="50" zoomScaleSheetLayoutView="70" workbookViewId="0">
      <selection activeCell="G25" sqref="G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434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52.2" x14ac:dyDescent="0.3">
      <c r="A25" s="18" t="s">
        <v>30</v>
      </c>
      <c r="B25" s="16"/>
      <c r="C25" s="31" t="s">
        <v>469</v>
      </c>
      <c r="D25" s="16"/>
      <c r="E25" s="31" t="s">
        <v>471</v>
      </c>
      <c r="F25" s="3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81</v>
      </c>
      <c r="B30" s="46"/>
      <c r="C30" s="47"/>
      <c r="D30" s="22">
        <f>VLOOKUP(A30, Materias!A2:C207, 3, FALSE)</f>
        <v>4</v>
      </c>
      <c r="E30" s="52" t="s">
        <v>82</v>
      </c>
      <c r="F30" s="53"/>
      <c r="G30" s="54"/>
    </row>
    <row r="31" spans="1:7" ht="14.25" customHeight="1" x14ac:dyDescent="0.3">
      <c r="A31" s="45" t="s">
        <v>80</v>
      </c>
      <c r="B31" s="46"/>
      <c r="C31" s="47"/>
      <c r="D31" s="22">
        <f>VLOOKUP(A31, Materias!A2:C207, 3, FALSE)</f>
        <v>5</v>
      </c>
      <c r="E31" s="52" t="s">
        <v>56</v>
      </c>
      <c r="F31" s="53"/>
      <c r="G31" s="54"/>
    </row>
    <row r="32" spans="1:7" ht="14.25" customHeight="1" x14ac:dyDescent="0.3">
      <c r="A32" s="45" t="s">
        <v>77</v>
      </c>
      <c r="B32" s="46"/>
      <c r="C32" s="47"/>
      <c r="D32" s="22">
        <f>VLOOKUP(A32, Materias!A2:C207, 3, FALSE)</f>
        <v>5</v>
      </c>
      <c r="E32" s="52" t="s">
        <v>74</v>
      </c>
      <c r="F32" s="53"/>
      <c r="G32" s="54"/>
    </row>
    <row r="33" spans="1:7" ht="14.25" customHeight="1" x14ac:dyDescent="0.3">
      <c r="A33" s="45" t="s">
        <v>79</v>
      </c>
      <c r="B33" s="46"/>
      <c r="C33" s="47"/>
      <c r="D33" s="22">
        <f>VLOOKUP(A33, Materias!A2:C207, 3, FALSE)</f>
        <v>4</v>
      </c>
      <c r="E33" s="52" t="s">
        <v>73</v>
      </c>
      <c r="F33" s="53"/>
      <c r="G33" s="54"/>
    </row>
    <row r="34" spans="1:7" ht="14.25" customHeight="1" x14ac:dyDescent="0.3">
      <c r="A34" s="45" t="s">
        <v>76</v>
      </c>
      <c r="B34" s="46"/>
      <c r="C34" s="47"/>
      <c r="D34" s="22">
        <f>VLOOKUP(A34, Materias!A2:C207, 3, FALSE)</f>
        <v>4</v>
      </c>
      <c r="E34" s="51" t="s">
        <v>39</v>
      </c>
      <c r="F34" s="46"/>
      <c r="G34" s="47"/>
    </row>
    <row r="35" spans="1:7" ht="14.25" customHeight="1" x14ac:dyDescent="0.3">
      <c r="A35" s="45" t="s">
        <v>78</v>
      </c>
      <c r="B35" s="46"/>
      <c r="C35" s="47"/>
      <c r="D35" s="22">
        <f>VLOOKUP(A35, Materias!A2:C207, 3, FALSE)</f>
        <v>3</v>
      </c>
      <c r="E35" s="52" t="s">
        <v>75</v>
      </c>
      <c r="F35" s="53"/>
      <c r="G35" s="54"/>
    </row>
    <row r="36" spans="1:7" ht="14.25" customHeight="1" x14ac:dyDescent="0.3">
      <c r="A36" s="48" t="s">
        <v>48</v>
      </c>
      <c r="B36" s="46"/>
      <c r="C36" s="47"/>
      <c r="D36" s="21">
        <f>SUM(D30:D35)</f>
        <v>25</v>
      </c>
      <c r="E36" s="64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5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63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435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52" t="s">
        <v>72</v>
      </c>
      <c r="F34" s="53"/>
      <c r="G34" s="54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483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52" t="s">
        <v>451</v>
      </c>
      <c r="F30" s="53"/>
      <c r="G30" s="54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52" t="s">
        <v>73</v>
      </c>
      <c r="F32" s="53"/>
      <c r="G32" s="54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52" t="s">
        <v>72</v>
      </c>
      <c r="F34" s="66"/>
      <c r="G34" s="67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51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3">
      <c r="A37" s="48" t="s">
        <v>48</v>
      </c>
      <c r="B37" s="46"/>
      <c r="C37" s="47"/>
      <c r="D37" s="21">
        <f>SUM(D30:D36)</f>
        <v>25</v>
      </c>
      <c r="E37" s="64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5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63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437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453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84</v>
      </c>
      <c r="C13" s="35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2.2" x14ac:dyDescent="0.3">
      <c r="A14" s="18" t="s">
        <v>14</v>
      </c>
      <c r="B14" s="35" t="s">
        <v>84</v>
      </c>
      <c r="C14" s="35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5" t="s">
        <v>85</v>
      </c>
      <c r="C15" s="35" t="s">
        <v>87</v>
      </c>
      <c r="D15" s="35" t="s">
        <v>85</v>
      </c>
      <c r="E15" s="35" t="s">
        <v>85</v>
      </c>
      <c r="F15" s="36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5" t="s">
        <v>86</v>
      </c>
      <c r="C17" s="35" t="s">
        <v>12</v>
      </c>
      <c r="D17" s="35" t="s">
        <v>86</v>
      </c>
      <c r="E17" s="35" t="s">
        <v>12</v>
      </c>
      <c r="F17" s="35" t="s">
        <v>86</v>
      </c>
      <c r="G17" s="16"/>
    </row>
    <row r="18" spans="1:7" ht="69.599999999999994" x14ac:dyDescent="0.3">
      <c r="A18" s="18" t="s">
        <v>22</v>
      </c>
      <c r="B18" s="35" t="s">
        <v>86</v>
      </c>
      <c r="C18" s="35" t="s">
        <v>12</v>
      </c>
      <c r="D18" s="35" t="s">
        <v>86</v>
      </c>
      <c r="E18" s="35" t="s">
        <v>12</v>
      </c>
      <c r="F18" s="35" t="s">
        <v>86</v>
      </c>
      <c r="G18" s="16"/>
    </row>
    <row r="19" spans="1:7" ht="34.799999999999997" x14ac:dyDescent="0.3">
      <c r="A19" s="18" t="s">
        <v>24</v>
      </c>
      <c r="B19" s="35" t="s">
        <v>87</v>
      </c>
      <c r="C19" s="35" t="s">
        <v>85</v>
      </c>
      <c r="D19" s="35" t="s">
        <v>88</v>
      </c>
      <c r="E19" s="38" t="s">
        <v>16</v>
      </c>
      <c r="F19" s="35" t="s">
        <v>85</v>
      </c>
      <c r="G19" s="16"/>
    </row>
    <row r="20" spans="1:7" ht="34.799999999999997" x14ac:dyDescent="0.3">
      <c r="A20" s="18" t="s">
        <v>25</v>
      </c>
      <c r="B20" s="35" t="s">
        <v>87</v>
      </c>
      <c r="C20" s="35" t="s">
        <v>85</v>
      </c>
      <c r="D20" s="35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38</v>
      </c>
      <c r="B30" s="46"/>
      <c r="C30" s="47"/>
      <c r="D30" s="22">
        <f>VLOOKUP(A30, Materias!A2:C207,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12</v>
      </c>
      <c r="B31" s="46"/>
      <c r="C31" s="47"/>
      <c r="D31" s="22">
        <f>VLOOKUP(A31, Materias!A2:C207, 3, FALSE)</f>
        <v>4</v>
      </c>
      <c r="E31" s="52" t="s">
        <v>89</v>
      </c>
      <c r="F31" s="53"/>
      <c r="G31" s="54"/>
    </row>
    <row r="32" spans="1:7" ht="14.25" customHeight="1" x14ac:dyDescent="0.3">
      <c r="A32" s="45" t="s">
        <v>84</v>
      </c>
      <c r="B32" s="46"/>
      <c r="C32" s="47"/>
      <c r="D32" s="22">
        <f>VLOOKUP(A32, Materias!A2:C207, 3, FALSE)</f>
        <v>5</v>
      </c>
      <c r="E32" s="52" t="s">
        <v>90</v>
      </c>
      <c r="F32" s="53"/>
      <c r="G32" s="54"/>
    </row>
    <row r="33" spans="1:7" ht="14.25" customHeight="1" x14ac:dyDescent="0.3">
      <c r="A33" s="45" t="s">
        <v>86</v>
      </c>
      <c r="B33" s="46"/>
      <c r="C33" s="47"/>
      <c r="D33" s="22">
        <f>VLOOKUP(A33, Materias!A2:C207, 3, FALSE)</f>
        <v>6</v>
      </c>
      <c r="E33" s="52" t="s">
        <v>106</v>
      </c>
      <c r="F33" s="53"/>
      <c r="G33" s="54"/>
    </row>
    <row r="34" spans="1:7" ht="14.25" customHeight="1" x14ac:dyDescent="0.3">
      <c r="A34" s="45" t="s">
        <v>87</v>
      </c>
      <c r="B34" s="46"/>
      <c r="C34" s="47"/>
      <c r="D34" s="22">
        <f>VLOOKUP(A34, Materias!A2:C207, 3, FALSE)</f>
        <v>5</v>
      </c>
      <c r="E34" s="52" t="s">
        <v>92</v>
      </c>
      <c r="F34" s="53"/>
      <c r="G34" s="54"/>
    </row>
    <row r="35" spans="1:7" ht="14.25" customHeight="1" x14ac:dyDescent="0.3">
      <c r="A35" s="45" t="s">
        <v>85</v>
      </c>
      <c r="B35" s="46"/>
      <c r="C35" s="47"/>
      <c r="D35" s="22">
        <f>VLOOKUP(A35, Materias!A2:C207, 3, FALSE)</f>
        <v>7</v>
      </c>
      <c r="E35" s="52" t="s">
        <v>93</v>
      </c>
      <c r="F35" s="53"/>
      <c r="G35" s="54"/>
    </row>
    <row r="36" spans="1:7" ht="14.25" customHeight="1" x14ac:dyDescent="0.3">
      <c r="A36" s="45" t="s">
        <v>88</v>
      </c>
      <c r="B36" s="46"/>
      <c r="C36" s="47"/>
      <c r="D36" s="22">
        <f>VLOOKUP(A36, Materias!A2:C207, 3, FALSE)</f>
        <v>3</v>
      </c>
      <c r="E36" s="52" t="s">
        <v>43</v>
      </c>
      <c r="F36" s="53"/>
      <c r="G36" s="54"/>
    </row>
    <row r="37" spans="1:7" ht="14.25" customHeight="1" x14ac:dyDescent="0.3">
      <c r="A37" s="45" t="s">
        <v>16</v>
      </c>
      <c r="B37" s="46"/>
      <c r="C37" s="47"/>
      <c r="D37" s="22">
        <f>VLOOKUP(A37, Materias!A2:C207, 3, FALSE)</f>
        <v>1</v>
      </c>
      <c r="E37" s="52" t="s">
        <v>90</v>
      </c>
      <c r="F37" s="53"/>
      <c r="G37" s="54"/>
    </row>
    <row r="38" spans="1:7" ht="14.25" customHeight="1" x14ac:dyDescent="0.3">
      <c r="A38" s="45" t="s">
        <v>46</v>
      </c>
      <c r="B38" s="46"/>
      <c r="C38" s="47"/>
      <c r="D38" s="22">
        <f>VLOOKUP(A38, Materias!A2:C207,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455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430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411</v>
      </c>
      <c r="C14" s="35" t="s">
        <v>411</v>
      </c>
      <c r="D14" s="35" t="s">
        <v>414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411</v>
      </c>
      <c r="C15" s="35" t="s">
        <v>411</v>
      </c>
      <c r="D15" s="35" t="s">
        <v>411</v>
      </c>
      <c r="E15" s="35" t="s">
        <v>414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5" t="s">
        <v>409</v>
      </c>
      <c r="C17" s="35" t="s">
        <v>412</v>
      </c>
      <c r="D17" s="35" t="s">
        <v>409</v>
      </c>
      <c r="E17" s="35" t="s">
        <v>412</v>
      </c>
      <c r="F17" s="35" t="s">
        <v>410</v>
      </c>
      <c r="G17" s="16"/>
    </row>
    <row r="18" spans="1:7" ht="69.599999999999994" x14ac:dyDescent="0.3">
      <c r="A18" s="18" t="s">
        <v>22</v>
      </c>
      <c r="B18" s="35" t="s">
        <v>409</v>
      </c>
      <c r="C18" s="35" t="s">
        <v>412</v>
      </c>
      <c r="D18" s="35" t="s">
        <v>409</v>
      </c>
      <c r="E18" s="35" t="s">
        <v>412</v>
      </c>
      <c r="F18" s="35" t="s">
        <v>410</v>
      </c>
      <c r="G18" s="16"/>
    </row>
    <row r="19" spans="1:7" ht="34.799999999999997" x14ac:dyDescent="0.3">
      <c r="A19" s="18" t="s">
        <v>24</v>
      </c>
      <c r="B19" s="35" t="s">
        <v>410</v>
      </c>
      <c r="C19" s="35" t="s">
        <v>412</v>
      </c>
      <c r="D19" s="35" t="s">
        <v>410</v>
      </c>
      <c r="E19" s="35" t="s">
        <v>413</v>
      </c>
      <c r="F19" s="35" t="s">
        <v>413</v>
      </c>
      <c r="G19" s="16"/>
    </row>
    <row r="20" spans="1:7" ht="34.799999999999997" x14ac:dyDescent="0.3">
      <c r="A20" s="18" t="s">
        <v>25</v>
      </c>
      <c r="B20" s="35" t="s">
        <v>410</v>
      </c>
      <c r="C20" s="35" t="s">
        <v>413</v>
      </c>
      <c r="D20" s="35" t="s">
        <v>410</v>
      </c>
      <c r="E20" s="35" t="s">
        <v>413</v>
      </c>
      <c r="F20" s="35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107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101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1" t="s">
        <v>91</v>
      </c>
      <c r="F36" s="46"/>
      <c r="G36" s="47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39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1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42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43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44" t="s">
        <v>429</v>
      </c>
      <c r="B8" s="40"/>
      <c r="C8" s="40"/>
      <c r="D8" s="40"/>
      <c r="E8" s="42" t="s">
        <v>456</v>
      </c>
      <c r="F8" s="40"/>
      <c r="G8" s="40"/>
    </row>
    <row r="9" spans="1:7" ht="14.25" customHeight="1" x14ac:dyDescent="0.3">
      <c r="A9" s="49" t="s">
        <v>428</v>
      </c>
      <c r="B9" s="50"/>
      <c r="C9" s="55" t="s">
        <v>464</v>
      </c>
      <c r="D9" s="50"/>
      <c r="E9" s="50"/>
      <c r="F9" s="50"/>
      <c r="G9" s="56"/>
    </row>
    <row r="10" spans="1:7" ht="14.25" customHeight="1" x14ac:dyDescent="0.3">
      <c r="A10" s="57"/>
      <c r="B10" s="58"/>
      <c r="C10" s="58"/>
      <c r="D10" s="58"/>
      <c r="E10" s="58"/>
      <c r="F10" s="58"/>
      <c r="G10" s="59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5" t="s">
        <v>411</v>
      </c>
      <c r="D13" s="35" t="s">
        <v>411</v>
      </c>
      <c r="E13" s="35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35" t="s">
        <v>414</v>
      </c>
      <c r="D14" s="35" t="s">
        <v>411</v>
      </c>
      <c r="E14" s="35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414</v>
      </c>
      <c r="C15" s="35" t="s">
        <v>414</v>
      </c>
      <c r="D15" s="35" t="s">
        <v>414</v>
      </c>
      <c r="E15" s="35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410</v>
      </c>
      <c r="C17" s="35" t="s">
        <v>413</v>
      </c>
      <c r="D17" s="35" t="s">
        <v>410</v>
      </c>
      <c r="E17" s="35" t="s">
        <v>413</v>
      </c>
      <c r="F17" s="35" t="s">
        <v>412</v>
      </c>
      <c r="G17" s="16"/>
    </row>
    <row r="18" spans="1:7" ht="34.799999999999997" x14ac:dyDescent="0.3">
      <c r="A18" s="18" t="s">
        <v>22</v>
      </c>
      <c r="B18" s="35" t="s">
        <v>410</v>
      </c>
      <c r="C18" s="35" t="s">
        <v>413</v>
      </c>
      <c r="D18" s="35" t="s">
        <v>410</v>
      </c>
      <c r="E18" s="35" t="s">
        <v>413</v>
      </c>
      <c r="F18" s="35" t="s">
        <v>412</v>
      </c>
      <c r="G18" s="16"/>
    </row>
    <row r="19" spans="1:7" ht="69.599999999999994" x14ac:dyDescent="0.3">
      <c r="A19" s="18" t="s">
        <v>24</v>
      </c>
      <c r="B19" s="35" t="s">
        <v>409</v>
      </c>
      <c r="C19" s="35" t="s">
        <v>413</v>
      </c>
      <c r="D19" s="35" t="s">
        <v>409</v>
      </c>
      <c r="E19" s="35" t="s">
        <v>412</v>
      </c>
      <c r="F19" s="35" t="s">
        <v>410</v>
      </c>
      <c r="G19" s="16"/>
    </row>
    <row r="20" spans="1:7" ht="69.599999999999994" x14ac:dyDescent="0.3">
      <c r="A20" s="18" t="s">
        <v>25</v>
      </c>
      <c r="B20" s="35" t="s">
        <v>409</v>
      </c>
      <c r="C20" s="35" t="s">
        <v>412</v>
      </c>
      <c r="D20" s="35" t="s">
        <v>409</v>
      </c>
      <c r="E20" s="35" t="s">
        <v>412</v>
      </c>
      <c r="F20" s="35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0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1" t="s">
        <v>35</v>
      </c>
      <c r="B29" s="46"/>
      <c r="C29" s="47"/>
      <c r="D29" s="21" t="s">
        <v>36</v>
      </c>
      <c r="E29" s="62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51" t="s">
        <v>39</v>
      </c>
      <c r="F30" s="46"/>
      <c r="G30" s="47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52" t="s">
        <v>40</v>
      </c>
      <c r="F31" s="53"/>
      <c r="G31" s="54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51" t="s">
        <v>91</v>
      </c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51" t="s">
        <v>47</v>
      </c>
      <c r="F38" s="46"/>
      <c r="G38" s="47"/>
    </row>
    <row r="39" spans="1:7" ht="14.25" customHeight="1" x14ac:dyDescent="0.3">
      <c r="A39" s="48" t="s">
        <v>48</v>
      </c>
      <c r="B39" s="46"/>
      <c r="C39" s="47"/>
      <c r="D39" s="21">
        <f>SUM(D30:D38)</f>
        <v>38</v>
      </c>
      <c r="E39" s="64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5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63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2025-03-26T21:59:02Z</dcterms:modified>
</cp:coreProperties>
</file>