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UTFV\TELEMÁTICA\2025-2\"/>
    </mc:Choice>
  </mc:AlternateContent>
  <xr:revisionPtr revIDLastSave="0" documentId="13_ncr:1_{A370D930-D8FB-4911-89B7-3DB173FE6930}" xr6:coauthVersionLast="47" xr6:coauthVersionMax="47" xr10:uidLastSave="{00000000-0000-0000-0000-000000000000}"/>
  <bookViews>
    <workbookView xWindow="20370" yWindow="-120" windowWidth="20730" windowHeight="11160" firstSheet="19" activeTab="24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9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6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40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7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<sst xmlns="http://schemas.openxmlformats.org/spreadsheetml/2006/main" count="2965" uniqueCount="556">
  <si>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</si>
  <si>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</si>
  <si>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</si>
  <si>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</si>
  <si>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</si>
  <si>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</si>
  <si>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</si>
  <si>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</si>
  <si>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</si>
  <si>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</si>
  <si>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</si>
  <si>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</si>
  <si>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</si>
  <si>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</si>
  <si>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</si>
  <si>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</si>
  <si>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</si>
  <si>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</si>
  <si>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</si>
  <si>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</si>
  <si>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</si>
  <si>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</si>
  <si>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</si>
  <si>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</si>
  <si>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</si>
  <si>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</si>
  <si>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</si>
  <si>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</si>
  <si>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</si>
  <si>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</si>
  <si>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</si>
  <si>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</si>
  <si>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</si>
  <si>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</si>
  <si>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</si>
  <si>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</si>
  <si>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</si>
  <si>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</si>
  <si>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</si>
  <si>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</si>
  <si>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</si>
  <si>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</si>
  <si>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</si>
  <si>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</si>
  <si>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</si>
  <si>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</si>
  <si>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</si>
  <si>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</si>
  <si>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</si>
  <si>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</si>
  <si>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</si>
  <si>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</si>
  <si>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</si>
  <si>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</si>
  <si>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</si>
  <si>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</si>
  <si>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</si>
  <si>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</si>
  <si>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</si>
  <si>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</si>
  <si>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</si>
  <si>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</si>
  <si>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</si>
  <si>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</si>
  <si>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</si>
  <si>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</si>
  <si>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</si>
  <si>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</si>
  <si>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</si>
  <si>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</si>
  <si>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</si>
  <si>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</si>
  <si>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</si>
  <si>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</si>
  <si>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</si>
  <si>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</si>
  <si>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</si>
  <si>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</si>
  <si>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</si>
  <si>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</si>
  <si>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</si>
  <si>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</si>
  <si>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</si>
  <si>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</si>
  <si>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</si>
  <si>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</si>
  <si>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</si>
  <si>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</si>
  <si>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</si>
  <si>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</si>
  <si>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</si>
  <si>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</si>
  <si>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</si>
  <si>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</si>
  <si>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</si>
  <si>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</si>
  <si>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</si>
  <si>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</si>
  <si>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</si>
  <si>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</si>
  <si>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</si>
  <si>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</si>
  <si>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</si>
  <si>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</si>
  <si>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</si>
  <si>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</si>
  <si>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</si>
  <si>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</si>
  <si>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</si>
  <si>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</si>
  <si>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</si>
  <si>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</si>
  <si>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</si>
  <si>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</si>
  <si>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</si>
  <si>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</si>
  <si>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</si>
  <si>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</si>
  <si>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</si>
  <si>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</si>
  <si>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</si>
  <si>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</si>
  <si>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</si>
  <si>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</si>
  <si>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</si>
  <si>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</si>
  <si>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</si>
  <si>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</si>
  <si>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</si>
  <si>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</si>
  <si>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</si>
  <si>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</si>
  <si>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</si>
  <si>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</si>
  <si>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</si>
  <si>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</si>
  <si>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</si>
  <si>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</si>
  <si>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</si>
  <si>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</si>
  <si>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</si>
  <si>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</si>
  <si>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</si>
  <si>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</si>
  <si>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</si>
  <si>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</si>
  <si>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</si>
  <si>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</si>
  <si>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</si>
  <si>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</si>
  <si>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</si>
  <si>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</si>
  <si>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</si>
  <si>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</si>
  <si>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</si>
  <si>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</si>
  <si>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</si>
  <si>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</si>
  <si>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</si>
  <si>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</si>
  <si>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</si>
  <si>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</si>
  <si>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</si>
  <si>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</si>
  <si>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</si>
  <si>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</si>
  <si>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</si>
  <si>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</si>
  <si>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</si>
  <si>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</si>
  <si>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</si>
  <si>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</si>
  <si>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</si>
  <si>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</si>
  <si>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</si>
  <si>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</si>
  <si>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</si>
  <si>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</si>
  <si>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</si>
  <si>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</si>
  <si>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</si>
  <si>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</si>
  <si>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</si>
  <si>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</si>
  <si>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</si>
  <si>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</si>
  <si>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</si>
  <si>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</si>
  <si>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</si>
  <si>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</si>
  <si>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</si>
  <si>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</si>
  <si>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</si>
  <si>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</si>
  <si>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</si>
  <si>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</si>
  <si>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</si>
  <si>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</si>
  <si>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</si>
  <si>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</si>
  <si>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</si>
  <si>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</si>
  <si>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</si>
  <si>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</si>
  <si>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</si>
  <si>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</si>
  <si>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</si>
  <si>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</si>
  <si>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</si>
  <si>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</si>
  <si>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</si>
  <si>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</si>
  <si>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</si>
  <si>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</si>
  <si>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</si>
  <si>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</si>
  <si>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</si>
  <si>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</si>
  <si>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</si>
  <si>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</si>
  <si>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</si>
  <si>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</si>
  <si>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</si>
  <si>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</si>
  <si>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</si>
  <si>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</si>
  <si>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</si>
  <si>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</si>
  <si>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</si>
  <si>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</si>
  <si>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</si>
  <si>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</si>
  <si>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</si>
  <si>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</si>
  <si>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</si>
  <si>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</si>
  <si>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</si>
  <si>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</si>
  <si>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</si>
  <si>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</si>
  <si>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</si>
  <si>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</si>
  <si>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</si>
  <si>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</si>
  <si>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</si>
  <si>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</si>
  <si>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</si>
  <si>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</si>
  <si>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</si>
  <si>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</si>
  <si>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</si>
  <si>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</si>
  <si>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</si>
  <si>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</si>
  <si>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</si>
  <si>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</si>
  <si>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</si>
  <si>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</si>
  <si>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</si>
  <si>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</si>
  <si>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</si>
  <si>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</si>
  <si>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</si>
  <si>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</si>
  <si>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</si>
  <si>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</si>
  <si>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</si>
  <si>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</si>
  <si>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</si>
  <si>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</si>
  <si>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</si>
  <si>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</si>
  <si>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</si>
  <si>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</si>
  <si>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</si>
  <si>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</si>
  <si>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</si>
  <si>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</si>
  <si>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</si>
  <si>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</si>
  <si>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</si>
  <si>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</si>
  <si>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</si>
  <si>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</si>
  <si>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</si>
  <si>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</si>
  <si>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</si>
  <si>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</si>
  <si>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</si>
  <si>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</si>
  <si>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</si>
  <si>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</si>
  <si>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</si>
  <si>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</si>
  <si>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</si>
  <si>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</si>
  <si>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</si>
  <si>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</si>
  <si>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</si>
  <si>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</si>
  <si>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</si>
  <si>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</si>
  <si>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</si>
  <si>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</si>
  <si>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</si>
  <si>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</si>
  <si>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</si>
  <si>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</si>
  <si>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</si>
  <si>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</si>
  <si>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</si>
  <si>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</si>
  <si>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</si>
  <si>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</si>
  <si>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</si>
  <si>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</si>
  <si>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</si>
  <si>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</si>
  <si>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</si>
  <si>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</si>
  <si>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</si>
  <si>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</si>
  <si>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</si>
  <si>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</si>
  <si>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</si>
  <si>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</si>
  <si>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</si>
  <si>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</si>
  <si>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</si>
  <si>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</si>
  <si>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</si>
  <si>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</si>
  <si>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</si>
  <si>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</si>
  <si>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</si>
  <si>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</si>
  <si>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</si>
  <si>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</si>
  <si>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</si>
  <si>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</si>
  <si>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</si>
  <si>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</si>
  <si>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</si>
  <si>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</si>
  <si>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</si>
  <si>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</si>
  <si>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</si>
  <si>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</si>
  <si>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</si>
  <si>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</si>
  <si>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</si>
  <si>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</si>
  <si>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</si>
  <si>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</si>
  <si>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</si>
  <si>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</si>
  <si>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</si>
  <si>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</si>
  <si>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</si>
  <si>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</si>
  <si>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</si>
  <si>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</si>
  <si>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</si>
  <si>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</si>
  <si>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</si>
  <si>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</si>
  <si>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</si>
  <si>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</si>
  <si>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</si>
  <si>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</si>
  <si>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</si>
  <si>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</si>
  <si>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</si>
  <si>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</si>
  <si>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</si>
  <si>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</si>
  <si>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</si>
  <si>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</si>
  <si>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</si>
  <si>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</si>
  <si>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</si>
  <si>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</si>
  <si>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</si>
  <si>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</si>
  <si>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</si>
  <si>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</si>
  <si>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</si>
  <si>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</si>
  <si>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</si>
  <si>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</si>
  <si>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</si>
  <si>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</si>
  <si>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</si>
  <si>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</si>
  <si>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</si>
  <si>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</si>
  <si>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</si>
  <si>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</si>
  <si>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</si>
  <si>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</si>
  <si>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</si>
  <si>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</si>
  <si>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</si>
  <si>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</si>
  <si>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</si>
  <si>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</si>
  <si>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</si>
  <si>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</si>
  <si>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</si>
  <si>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</si>
  <si>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</si>
  <si>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</si>
  <si>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</si>
  <si>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</si>
  <si>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</si>
  <si>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</si>
  <si>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</si>
  <si>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</si>
  <si>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</si>
  <si>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</si>
  <si>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</si>
  <si>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</si>
  <si>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</si>
  <si>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</si>
  <si>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</si>
  <si>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</si>
  <si>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</si>
  <si>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</si>
  <si>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</si>
  <si>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</si>
  <si>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</si>
  <si>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</si>
  <si>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</si>
  <si>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</si>
  <si>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</si>
  <si>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</si>
  <si>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</si>
  <si>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</si>
  <si>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</si>
  <si>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</si>
  <si>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</si>
  <si>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</si>
  <si>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</si>
  <si>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</si>
  <si>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</si>
  <si>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</si>
  <si>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</si>
  <si>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</si>
  <si>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</si>
  <si>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</si>
  <si>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</si>
  <si>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</si>
  <si>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</si>
  <si>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</si>
  <si>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</si>
  <si>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</si>
  <si>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</si>
  <si>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</si>
  <si>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</si>
  <si>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</si>
  <si>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</si>
  <si>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</si>
  <si>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</si>
  <si>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</si>
  <si>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</si>
  <si>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</si>
  <si>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</si>
  <si>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</si>
  <si>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</si>
  <si>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</si>
  <si>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</si>
  <si>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</si>
  <si>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</si>
  <si>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</si>
  <si>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</si>
  <si>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</si>
  <si>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</si>
  <si>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</si>
  <si>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</si>
  <si>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</si>
  <si>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</si>
  <si>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</si>
  <si>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</si>
  <si>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</si>
  <si>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</si>
  <si>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</si>
  <si>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</si>
  <si>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</si>
  <si>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</si>
  <si>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</si>
  <si>
    <t>Empleabilidad NP</t>
  </si>
  <si>
    <r>
      <t xml:space="preserve">Animación 2D Avanzada - </t>
    </r>
    <r>
      <rPr>
        <b/>
        <sz val="14"/>
        <color theme="1"/>
        <rFont val="Arial"/>
        <family val="2"/>
      </rPr>
      <t>CAI LAB MAC</t>
    </r>
  </si>
  <si>
    <r>
      <t xml:space="preserve">Tutoría - </t>
    </r>
    <r>
      <rPr>
        <b/>
        <sz val="14"/>
        <color theme="1"/>
        <rFont val="Arial"/>
        <family val="2"/>
      </rPr>
      <t>CAI LAB MAC</t>
    </r>
  </si>
  <si>
    <r>
      <t xml:space="preserve">Ilustración para Animación - </t>
    </r>
    <r>
      <rPr>
        <b/>
        <sz val="14"/>
        <color theme="1"/>
        <rFont val="Arial"/>
        <family val="2"/>
      </rPr>
      <t>CAI LAB PC</t>
    </r>
  </si>
  <si>
    <r>
      <t xml:space="preserve">Estética Digital - </t>
    </r>
    <r>
      <rPr>
        <b/>
        <sz val="14"/>
        <color theme="1"/>
        <rFont val="Arial"/>
        <family val="2"/>
      </rPr>
      <t>CAI LAB PC</t>
    </r>
  </si>
  <si>
    <r>
      <t xml:space="preserve">Modelado y Espacios Virtuales - </t>
    </r>
    <r>
      <rPr>
        <b/>
        <sz val="14"/>
        <color theme="1"/>
        <rFont val="Arial"/>
        <family val="2"/>
      </rPr>
      <t>CAI LAB PC</t>
    </r>
  </si>
  <si>
    <r>
      <t xml:space="preserve">Geometría Descriptiva - </t>
    </r>
    <r>
      <rPr>
        <b/>
        <sz val="14"/>
        <color theme="1"/>
        <rFont val="Arial"/>
        <family val="2"/>
      </rPr>
      <t>L102</t>
    </r>
  </si>
  <si>
    <r>
      <t xml:space="preserve">Representación Geométrica - </t>
    </r>
    <r>
      <rPr>
        <b/>
        <sz val="14"/>
        <color theme="1"/>
        <rFont val="Arial"/>
        <family val="2"/>
      </rPr>
      <t>L102</t>
    </r>
  </si>
  <si>
    <r>
      <t xml:space="preserve">Integradora I - </t>
    </r>
    <r>
      <rPr>
        <b/>
        <sz val="14"/>
        <color theme="1"/>
        <rFont val="Arial"/>
        <family val="2"/>
      </rPr>
      <t>L102</t>
    </r>
  </si>
  <si>
    <r>
      <t xml:space="preserve">Proyecto Integrador I - </t>
    </r>
    <r>
      <rPr>
        <b/>
        <sz val="14"/>
        <color theme="1"/>
        <rFont val="Arial"/>
        <family val="2"/>
      </rPr>
      <t>L105</t>
    </r>
  </si>
  <si>
    <r>
      <t xml:space="preserve">Desarrollo del Pensamiento y Toma de Decisiones  - </t>
    </r>
    <r>
      <rPr>
        <b/>
        <sz val="14"/>
        <color theme="1"/>
        <rFont val="Arial"/>
        <family val="2"/>
      </rPr>
      <t>L106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</si>
  <si>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L106</t>
    </r>
  </si>
  <si>
    <r>
      <t xml:space="preserve">Formación Sociocultural IV - </t>
    </r>
    <r>
      <rPr>
        <b/>
        <sz val="14"/>
        <color theme="1"/>
        <rFont val="Arial"/>
        <family val="2"/>
      </rPr>
      <t>L106</t>
    </r>
  </si>
  <si>
    <r>
      <t xml:space="preserve">Expresión Oral y Escrita II - </t>
    </r>
    <r>
      <rPr>
        <b/>
        <sz val="14"/>
        <color theme="1"/>
        <rFont val="Arial"/>
        <family val="2"/>
      </rPr>
      <t>L106</t>
    </r>
  </si>
  <si>
    <r>
      <t xml:space="preserve">Administración del Tiempo - </t>
    </r>
    <r>
      <rPr>
        <b/>
        <sz val="14"/>
        <color theme="1"/>
        <rFont val="Arial"/>
        <family val="2"/>
      </rPr>
      <t>L106</t>
    </r>
  </si>
  <si>
    <r>
      <t>Modelado Manual -</t>
    </r>
    <r>
      <rPr>
        <b/>
        <sz val="14"/>
        <color theme="1"/>
        <rFont val="Arial"/>
        <family val="2"/>
      </rPr>
      <t xml:space="preserve"> LAB DISEÑO PC</t>
    </r>
  </si>
  <si>
    <r>
      <t xml:space="preserve">Prototipos y Software 3D - </t>
    </r>
    <r>
      <rPr>
        <b/>
        <sz val="14"/>
        <color theme="1"/>
        <rFont val="Arial"/>
        <family val="2"/>
      </rPr>
      <t>LAB DISEÑO PC</t>
    </r>
  </si>
  <si>
    <r>
      <t xml:space="preserve">Prototipos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</si>
  <si>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 - </t>
    </r>
    <r>
      <rPr>
        <b/>
        <sz val="14"/>
        <color theme="1"/>
        <rFont val="Arial"/>
        <family val="2"/>
      </rPr>
      <t>LAB DISEÑO PC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</si>
  <si>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</si>
  <si>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DISEÑO PC</t>
    </r>
  </si>
  <si>
    <r>
      <t xml:space="preserve">Modelado Manual - </t>
    </r>
    <r>
      <rPr>
        <b/>
        <sz val="14"/>
        <color theme="1"/>
        <rFont val="Arial"/>
        <family val="2"/>
      </rPr>
      <t>LAB INF BASICA PC</t>
    </r>
  </si>
  <si>
    <r>
      <t xml:space="preserve">Prototipos y Software 3D - </t>
    </r>
    <r>
      <rPr>
        <b/>
        <sz val="14"/>
        <color theme="1"/>
        <rFont val="Arial"/>
        <family val="2"/>
      </rPr>
      <t>LAB INF BASICA PC</t>
    </r>
  </si>
  <si>
    <r>
      <t xml:space="preserve">Prototipos - </t>
    </r>
    <r>
      <rPr>
        <b/>
        <sz val="14"/>
        <color theme="1"/>
        <rFont val="Arial"/>
        <family val="2"/>
      </rPr>
      <t>LAB INF BASICA PC</t>
    </r>
  </si>
  <si>
    <r>
      <t xml:space="preserve">Animación en 3D - </t>
    </r>
    <r>
      <rPr>
        <b/>
        <sz val="14"/>
        <color theme="1"/>
        <rFont val="Arial"/>
        <family val="2"/>
      </rPr>
      <t>LAB INF BASICA PC</t>
    </r>
  </si>
  <si>
    <t>Tutoría</t>
  </si>
  <si>
    <r>
      <t xml:space="preserve">Cómputo en la Nube - </t>
    </r>
    <r>
      <rPr>
        <b/>
        <sz val="14"/>
        <color theme="1"/>
        <rFont val="Arial"/>
        <family val="2"/>
      </rPr>
      <t>LAB INF BASICA PC</t>
    </r>
  </si>
  <si>
    <r>
      <t xml:space="preserve">Animación de Personajes 3D - </t>
    </r>
    <r>
      <rPr>
        <b/>
        <sz val="14"/>
        <color theme="1"/>
        <rFont val="Arial"/>
        <family val="2"/>
      </rPr>
      <t>LAB INF BASICA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</si>
  <si>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INF BASICA PC</t>
    </r>
  </si>
  <si>
    <r>
      <t xml:space="preserve">Automatización de Infraestructura Digital I - </t>
    </r>
    <r>
      <rPr>
        <b/>
        <sz val="14"/>
        <color theme="1"/>
        <rFont val="Arial"/>
        <family val="2"/>
      </rPr>
      <t>LAB INF BASICA PC</t>
    </r>
  </si>
  <si>
    <r>
      <t xml:space="preserve">Ilustración Digital - </t>
    </r>
    <r>
      <rPr>
        <b/>
        <sz val="14"/>
        <color theme="1"/>
        <rFont val="Arial"/>
        <family val="2"/>
      </rPr>
      <t xml:space="preserve">LAB M102 </t>
    </r>
  </si>
  <si>
    <r>
      <t xml:space="preserve">Modelos Estadísticos - </t>
    </r>
    <r>
      <rPr>
        <b/>
        <sz val="14"/>
        <color theme="1"/>
        <rFont val="Arial"/>
        <family val="2"/>
      </rPr>
      <t>LAB M102</t>
    </r>
  </si>
  <si>
    <r>
      <t xml:space="preserve">Diseño de Interfaz Web - </t>
    </r>
    <r>
      <rPr>
        <b/>
        <sz val="14"/>
        <color theme="1"/>
        <rFont val="Arial"/>
        <family val="2"/>
      </rPr>
      <t xml:space="preserve">LAB M102 </t>
    </r>
  </si>
  <si>
    <r>
      <t xml:space="preserve">Hacking Ético - </t>
    </r>
    <r>
      <rPr>
        <b/>
        <sz val="14"/>
        <color theme="1"/>
        <rFont val="Arial"/>
        <family val="2"/>
      </rPr>
      <t>LAB M102</t>
    </r>
  </si>
  <si>
    <r>
      <t xml:space="preserve">Bases de Datos - </t>
    </r>
    <r>
      <rPr>
        <b/>
        <sz val="14"/>
        <color theme="1"/>
        <rFont val="Arial"/>
        <family val="2"/>
      </rPr>
      <t>LAB M106</t>
    </r>
  </si>
  <si>
    <r>
      <t xml:space="preserve">Prototipos y Software 3D - </t>
    </r>
    <r>
      <rPr>
        <b/>
        <sz val="14"/>
        <color theme="1"/>
        <rFont val="Arial"/>
        <family val="2"/>
      </rPr>
      <t>LAB M106</t>
    </r>
  </si>
  <si>
    <r>
      <t>Prototipos y Software 3D -</t>
    </r>
    <r>
      <rPr>
        <b/>
        <sz val="14"/>
        <color theme="1"/>
        <rFont val="Arial"/>
        <family val="2"/>
      </rPr>
      <t xml:space="preserve"> LAB M106</t>
    </r>
  </si>
  <si>
    <r>
      <t>Animación en 2D -</t>
    </r>
    <r>
      <rPr>
        <b/>
        <sz val="14"/>
        <color theme="1"/>
        <rFont val="Arial"/>
        <family val="2"/>
      </rPr>
      <t>LAB M106</t>
    </r>
  </si>
  <si>
    <r>
      <t xml:space="preserve">Dirección de Proyectos II - </t>
    </r>
    <r>
      <rPr>
        <b/>
        <sz val="14"/>
        <color theme="1"/>
        <rFont val="Arial"/>
        <family val="2"/>
      </rPr>
      <t>LAB M106</t>
    </r>
  </si>
  <si>
    <r>
      <t xml:space="preserve">Estructura de Datos - </t>
    </r>
    <r>
      <rPr>
        <b/>
        <sz val="14"/>
        <color theme="1"/>
        <rFont val="Arial"/>
        <family val="2"/>
      </rPr>
      <t>LAB M107</t>
    </r>
  </si>
  <si>
    <r>
      <t xml:space="preserve">Tópicos de Calidad para el Diseño de Software - </t>
    </r>
    <r>
      <rPr>
        <b/>
        <sz val="14"/>
        <color theme="1"/>
        <rFont val="Arial"/>
        <family val="2"/>
      </rPr>
      <t>LAB M107</t>
    </r>
  </si>
  <si>
    <r>
      <t xml:space="preserve">Proyecto Integrador I  - </t>
    </r>
    <r>
      <rPr>
        <b/>
        <sz val="14"/>
        <color theme="1"/>
        <rFont val="Arial"/>
        <family val="2"/>
      </rPr>
      <t>LAB M107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</si>
  <si>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M107</t>
    </r>
  </si>
  <si>
    <r>
      <t xml:space="preserve">Mercadotecnia Digital - </t>
    </r>
    <r>
      <rPr>
        <b/>
        <sz val="14"/>
        <color theme="1"/>
        <rFont val="Arial"/>
        <family val="2"/>
      </rPr>
      <t>LAB M107</t>
    </r>
  </si>
  <si>
    <r>
      <t xml:space="preserve">Gestión de La Seguridad Informática - </t>
    </r>
    <r>
      <rPr>
        <b/>
        <sz val="14"/>
        <color theme="1"/>
        <rFont val="Arial"/>
        <family val="2"/>
      </rPr>
      <t>LAB M107</t>
    </r>
  </si>
  <si>
    <r>
      <t xml:space="preserve">Sistemas de Calidad para TI - </t>
    </r>
    <r>
      <rPr>
        <b/>
        <sz val="14"/>
        <color theme="1"/>
        <rFont val="Arial"/>
        <family val="2"/>
      </rPr>
      <t>LAB M107</t>
    </r>
  </si>
  <si>
    <r>
      <t xml:space="preserve">Optativa: Inteligencia de Negocios - </t>
    </r>
    <r>
      <rPr>
        <b/>
        <sz val="14"/>
        <color theme="1"/>
        <rFont val="Arial"/>
        <family val="2"/>
      </rPr>
      <t>LAB M107</t>
    </r>
  </si>
  <si>
    <r>
      <t xml:space="preserve">Programación Orientada a Objetos - </t>
    </r>
    <r>
      <rPr>
        <b/>
        <sz val="14"/>
        <color theme="1"/>
        <rFont val="Arial"/>
        <family val="2"/>
      </rPr>
      <t>LAB M108</t>
    </r>
  </si>
  <si>
    <r>
      <t xml:space="preserve">Estructura de Datos - </t>
    </r>
    <r>
      <rPr>
        <b/>
        <sz val="14"/>
        <color theme="1"/>
        <rFont val="Arial"/>
        <family val="2"/>
      </rPr>
      <t>LAB M108</t>
    </r>
  </si>
  <si>
    <r>
      <t xml:space="preserve">Procesamiento de Datos - </t>
    </r>
    <r>
      <rPr>
        <b/>
        <sz val="14"/>
        <color theme="1"/>
        <rFont val="Arial"/>
        <family val="2"/>
      </rPr>
      <t>LAB M108</t>
    </r>
  </si>
  <si>
    <r>
      <t xml:space="preserve">Animación en 2D - </t>
    </r>
    <r>
      <rPr>
        <b/>
        <sz val="14"/>
        <color theme="1"/>
        <rFont val="Arial"/>
        <family val="2"/>
      </rPr>
      <t>LAB M108</t>
    </r>
  </si>
  <si>
    <r>
      <t xml:space="preserve">Prototipos y Software 3D - </t>
    </r>
    <r>
      <rPr>
        <b/>
        <sz val="14"/>
        <color theme="1"/>
        <rFont val="Arial"/>
        <family val="2"/>
      </rPr>
      <t>LAB M108</t>
    </r>
  </si>
  <si>
    <r>
      <t xml:space="preserve">Ilustración para Animación - </t>
    </r>
    <r>
      <rPr>
        <b/>
        <sz val="14"/>
        <color theme="1"/>
        <rFont val="Arial"/>
        <family val="2"/>
      </rPr>
      <t>LAB M202 MAC</t>
    </r>
  </si>
  <si>
    <r>
      <t xml:space="preserve">Diseño Editorial Digital - </t>
    </r>
    <r>
      <rPr>
        <b/>
        <sz val="14"/>
        <color theme="1"/>
        <rFont val="Arial"/>
        <family val="2"/>
      </rPr>
      <t>LAB M202 MAC</t>
    </r>
  </si>
  <si>
    <r>
      <t>Edición de Audio y Video -</t>
    </r>
    <r>
      <rPr>
        <b/>
        <sz val="14"/>
        <color theme="1"/>
        <rFont val="Arial"/>
        <family val="2"/>
      </rPr>
      <t xml:space="preserve"> LAB M202 MAC</t>
    </r>
  </si>
  <si>
    <r>
      <t xml:space="preserve">Prototipos y Software 3D - </t>
    </r>
    <r>
      <rPr>
        <b/>
        <sz val="14"/>
        <color theme="1"/>
        <rFont val="Arial"/>
        <family val="2"/>
      </rPr>
      <t>LAB M203 PC</t>
    </r>
  </si>
  <si>
    <r>
      <t xml:space="preserve">Metodología de Diseño - </t>
    </r>
    <r>
      <rPr>
        <b/>
        <sz val="14"/>
        <color theme="1"/>
        <rFont val="Arial"/>
        <family val="2"/>
      </rPr>
      <t>LAB M203 PC</t>
    </r>
  </si>
  <si>
    <r>
      <t xml:space="preserve">Ilustración para Animación - </t>
    </r>
    <r>
      <rPr>
        <b/>
        <sz val="14"/>
        <color theme="1"/>
        <rFont val="Arial"/>
        <family val="2"/>
      </rPr>
      <t>LAB M203 PC</t>
    </r>
  </si>
  <si>
    <r>
      <t xml:space="preserve">Animación de Personajes 3D - </t>
    </r>
    <r>
      <rPr>
        <b/>
        <sz val="14"/>
        <color theme="1"/>
        <rFont val="Arial"/>
        <family val="2"/>
      </rPr>
      <t>LAB M203 PC</t>
    </r>
  </si>
  <si>
    <r>
      <t xml:space="preserve">Postproducción Audiovisual - </t>
    </r>
    <r>
      <rPr>
        <b/>
        <sz val="14"/>
        <color theme="1"/>
        <rFont val="Arial"/>
        <family val="2"/>
      </rPr>
      <t>LAB M204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</si>
  <si>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 M204 MAC</t>
    </r>
  </si>
  <si>
    <r>
      <t xml:space="preserve">Imagen Digital Animada - </t>
    </r>
    <r>
      <rPr>
        <b/>
        <sz val="14"/>
        <color theme="1"/>
        <rFont val="Arial"/>
        <family val="2"/>
      </rPr>
      <t>LABORATORIO BITMAP MAC</t>
    </r>
  </si>
  <si>
    <r>
      <t xml:space="preserve">Proceso de Diseño - </t>
    </r>
    <r>
      <rPr>
        <b/>
        <sz val="14"/>
        <rFont val="Arial"/>
        <family val="2"/>
      </rPr>
      <t>LABORATORIO BITMAP MAC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</si>
  <si>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LABORATORIO BITMAP MAC</t>
    </r>
  </si>
  <si>
    <r>
      <t xml:space="preserve">Estética Digital - </t>
    </r>
    <r>
      <rPr>
        <b/>
        <sz val="14"/>
        <color theme="1"/>
        <rFont val="Arial"/>
        <family val="2"/>
      </rPr>
      <t>LABORATORIO BITMAP MAC</t>
    </r>
  </si>
  <si>
    <r>
      <t xml:space="preserve">Proceso de Producción Audiovisual - </t>
    </r>
    <r>
      <rPr>
        <b/>
        <sz val="14"/>
        <color theme="1"/>
        <rFont val="Arial"/>
        <family val="2"/>
      </rPr>
      <t>LABORATORIO BITMAP MAC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</si>
</sst>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18" fontId="13" fillId="0" borderId="2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25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27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8" zoomScale="70" zoomScaleNormal="100" zoomScaleSheetLayoutView="70" workbookViewId="0">
      <selection activeCell="C19" sqref="C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427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426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462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28" t="s">
        <v>405</v>
      </c>
      <c r="C13" s="28" t="s">
        <v>401</v>
      </c>
      <c r="D13" s="28" t="s">
        <v>401</v>
      </c>
      <c r="E13" s="28" t="s">
        <v>405</v>
      </c>
      <c r="F13" s="29" t="s">
        <v>407</v>
      </c>
      <c r="G13" s="28"/>
    </row>
    <row r="14" spans="1:7" ht="54" x14ac:dyDescent="0.25">
      <c r="A14" s="27" t="s">
        <v>14</v>
      </c>
      <c r="B14" s="28" t="s">
        <v>405</v>
      </c>
      <c r="C14" s="28" t="s">
        <v>401</v>
      </c>
      <c r="D14" s="28" t="s">
        <v>401</v>
      </c>
      <c r="E14" s="28" t="s">
        <v>405</v>
      </c>
      <c r="F14" s="29" t="s">
        <v>407</v>
      </c>
      <c r="G14" s="28"/>
    </row>
    <row r="15" spans="1:7" ht="72" x14ac:dyDescent="0.25">
      <c r="A15" s="27" t="s">
        <v>15</v>
      </c>
      <c r="B15" s="28" t="s">
        <v>400</v>
      </c>
      <c r="C15" s="28" t="s">
        <v>400</v>
      </c>
      <c r="D15" s="28" t="s">
        <v>400</v>
      </c>
      <c r="E15" s="28" t="s">
        <v>400</v>
      </c>
      <c r="F15" s="34" t="s">
        <v>406</v>
      </c>
      <c r="G15" s="28"/>
    </row>
    <row r="16" spans="1:7" ht="30" x14ac:dyDescent="0.25">
      <c r="A16" s="27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28"/>
    </row>
    <row r="17" spans="1:7" ht="54" x14ac:dyDescent="0.25">
      <c r="A17" s="27" t="s">
        <v>19</v>
      </c>
      <c r="B17" s="36" t="s">
        <v>529</v>
      </c>
      <c r="C17" s="36" t="s">
        <v>538</v>
      </c>
      <c r="D17" s="36" t="s">
        <v>539</v>
      </c>
      <c r="E17" s="36" t="s">
        <v>539</v>
      </c>
      <c r="F17" s="36" t="s">
        <v>539</v>
      </c>
      <c r="G17" s="28"/>
    </row>
    <row r="18" spans="1:7" ht="54" x14ac:dyDescent="0.25">
      <c r="A18" s="27" t="s">
        <v>22</v>
      </c>
      <c r="B18" s="36" t="s">
        <v>529</v>
      </c>
      <c r="C18" s="36" t="s">
        <v>538</v>
      </c>
      <c r="D18" s="36" t="s">
        <v>539</v>
      </c>
      <c r="E18" s="36" t="s">
        <v>539</v>
      </c>
      <c r="F18" s="36" t="s">
        <v>539</v>
      </c>
      <c r="G18" s="28"/>
    </row>
    <row r="19" spans="1:7" ht="54" x14ac:dyDescent="0.25">
      <c r="A19" s="27" t="s">
        <v>24</v>
      </c>
      <c r="B19" s="36" t="s">
        <v>529</v>
      </c>
      <c r="C19" s="36" t="s">
        <v>538</v>
      </c>
      <c r="D19" s="36" t="s">
        <v>521</v>
      </c>
      <c r="E19" s="36" t="s">
        <v>521</v>
      </c>
      <c r="F19" s="36" t="s">
        <v>521</v>
      </c>
      <c r="G19" s="28"/>
    </row>
    <row r="20" spans="1:7" ht="54" x14ac:dyDescent="0.25">
      <c r="A20" s="27" t="s">
        <v>25</v>
      </c>
      <c r="B20" s="28"/>
      <c r="C20" s="28"/>
      <c r="D20" s="36" t="s">
        <v>521</v>
      </c>
      <c r="E20" s="36" t="s">
        <v>521</v>
      </c>
      <c r="F20" s="36" t="s">
        <v>521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399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400</v>
      </c>
      <c r="B31" s="40"/>
      <c r="C31" s="41"/>
      <c r="D31" s="16">
        <f>VLOOKUP(A31, Materias!A2:C207,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401</v>
      </c>
      <c r="B32" s="40"/>
      <c r="C32" s="41"/>
      <c r="D32" s="16">
        <f>VLOOKUP(A32, Materias!A2:C207, 3, FALSE)</f>
        <v>4</v>
      </c>
      <c r="E32" s="42" t="s">
        <v>41</v>
      </c>
      <c r="F32" s="40"/>
      <c r="G32" s="41"/>
    </row>
    <row r="33" spans="1:7" ht="14.25" customHeight="1" x14ac:dyDescent="0.25">
      <c r="A33" s="39" t="s">
        <v>402</v>
      </c>
      <c r="B33" s="40"/>
      <c r="C33" s="41"/>
      <c r="D33" s="16">
        <f>VLOOKUP(A33, Materias!A2:C207, 3, FALSE)</f>
        <v>6</v>
      </c>
      <c r="E33" s="42" t="s">
        <v>45</v>
      </c>
      <c r="F33" s="40"/>
      <c r="G33" s="41"/>
    </row>
    <row r="34" spans="1:7" ht="14.25" customHeight="1" x14ac:dyDescent="0.25">
      <c r="A34" s="39" t="s">
        <v>403</v>
      </c>
      <c r="B34" s="40"/>
      <c r="C34" s="41"/>
      <c r="D34" s="16">
        <f>VLOOKUP(A34, Materias!A2:C207, 3, FALSE)</f>
        <v>6</v>
      </c>
      <c r="E34" s="42" t="s">
        <v>42</v>
      </c>
      <c r="F34" s="40"/>
      <c r="G34" s="41"/>
    </row>
    <row r="35" spans="1:7" ht="14.25" customHeight="1" x14ac:dyDescent="0.25">
      <c r="A35" s="39" t="s">
        <v>404</v>
      </c>
      <c r="B35" s="40"/>
      <c r="C35" s="41"/>
      <c r="D35" s="16">
        <f>VLOOKUP(A35, Materias!A2:C207, 3, FALSE)</f>
        <v>6</v>
      </c>
      <c r="E35" s="42" t="s">
        <v>451</v>
      </c>
      <c r="F35" s="40"/>
      <c r="G35" s="41"/>
    </row>
    <row r="36" spans="1:7" ht="14.25" customHeight="1" x14ac:dyDescent="0.25">
      <c r="A36" s="39" t="s">
        <v>405</v>
      </c>
      <c r="B36" s="40"/>
      <c r="C36" s="41"/>
      <c r="D36" s="16">
        <f>VLOOKUP(A36, Materias!A3:C208, 3, FALSE)</f>
        <v>4</v>
      </c>
      <c r="E36" s="42" t="s">
        <v>55</v>
      </c>
      <c r="F36" s="40"/>
      <c r="G36" s="41"/>
    </row>
    <row r="37" spans="1:7" ht="14.25" customHeight="1" x14ac:dyDescent="0.25">
      <c r="A37" s="39" t="s">
        <v>406</v>
      </c>
      <c r="B37" s="40"/>
      <c r="C37" s="41"/>
      <c r="D37" s="16">
        <f>VLOOKUP(A37, Materias!A4:C209, 3, FALSE)</f>
        <v>1</v>
      </c>
      <c r="E37" s="43" t="s">
        <v>41</v>
      </c>
      <c r="F37" s="44"/>
      <c r="G37" s="45"/>
    </row>
    <row r="38" spans="1:7" ht="14.25" customHeight="1" x14ac:dyDescent="0.25">
      <c r="A38" s="39" t="s">
        <v>407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8" zoomScale="70" zoomScaleNormal="50" zoomScaleSheetLayoutView="70" workbookViewId="0">
      <selection activeCell="D15" sqref="D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457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465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36" t="s">
        <v>506</v>
      </c>
      <c r="C13" s="28"/>
      <c r="D13" s="36" t="s">
        <v>506</v>
      </c>
      <c r="E13" s="28"/>
      <c r="F13" s="28" t="s">
        <v>416</v>
      </c>
      <c r="G13" s="28"/>
    </row>
    <row r="14" spans="1:7" ht="72" x14ac:dyDescent="0.25">
      <c r="A14" s="27" t="s">
        <v>14</v>
      </c>
      <c r="B14" s="36" t="s">
        <v>506</v>
      </c>
      <c r="C14" s="28" t="s">
        <v>414</v>
      </c>
      <c r="D14" s="36" t="s">
        <v>506</v>
      </c>
      <c r="E14" s="28" t="s">
        <v>414</v>
      </c>
      <c r="F14" s="28" t="s">
        <v>416</v>
      </c>
      <c r="G14" s="28"/>
    </row>
    <row r="15" spans="1:7" ht="72" x14ac:dyDescent="0.25">
      <c r="A15" s="27" t="s">
        <v>15</v>
      </c>
      <c r="B15" s="36" t="s">
        <v>506</v>
      </c>
      <c r="C15" s="28" t="s">
        <v>414</v>
      </c>
      <c r="D15" s="36" t="s">
        <v>506</v>
      </c>
      <c r="E15" s="28" t="s">
        <v>414</v>
      </c>
      <c r="F15" s="33" t="s">
        <v>412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54" x14ac:dyDescent="0.25">
      <c r="A17" s="27" t="s">
        <v>19</v>
      </c>
      <c r="B17" s="28" t="s">
        <v>413</v>
      </c>
      <c r="C17" s="36" t="s">
        <v>493</v>
      </c>
      <c r="D17" s="36" t="s">
        <v>493</v>
      </c>
      <c r="E17" s="36" t="s">
        <v>493</v>
      </c>
      <c r="F17" s="28" t="s">
        <v>413</v>
      </c>
      <c r="G17" s="28"/>
    </row>
    <row r="18" spans="1:7" ht="54" x14ac:dyDescent="0.25">
      <c r="A18" s="27" t="s">
        <v>22</v>
      </c>
      <c r="B18" s="28" t="s">
        <v>413</v>
      </c>
      <c r="C18" s="36" t="s">
        <v>493</v>
      </c>
      <c r="D18" s="36" t="s">
        <v>493</v>
      </c>
      <c r="E18" s="36" t="s">
        <v>493</v>
      </c>
      <c r="F18" s="28" t="s">
        <v>413</v>
      </c>
      <c r="G18" s="28"/>
    </row>
    <row r="19" spans="1:7" ht="72" x14ac:dyDescent="0.25">
      <c r="A19" s="27" t="s">
        <v>24</v>
      </c>
      <c r="B19" s="28" t="s">
        <v>412</v>
      </c>
      <c r="C19" s="28" t="s">
        <v>409</v>
      </c>
      <c r="D19" s="28" t="s">
        <v>412</v>
      </c>
      <c r="E19" s="28" t="s">
        <v>409</v>
      </c>
      <c r="F19" s="28" t="s">
        <v>413</v>
      </c>
      <c r="G19" s="28"/>
    </row>
    <row r="20" spans="1:7" ht="72" x14ac:dyDescent="0.25">
      <c r="A20" s="27" t="s">
        <v>25</v>
      </c>
      <c r="B20" s="28" t="s">
        <v>412</v>
      </c>
      <c r="C20" s="28" t="s">
        <v>409</v>
      </c>
      <c r="D20" s="28" t="s">
        <v>412</v>
      </c>
      <c r="E20" s="28" t="s">
        <v>409</v>
      </c>
      <c r="F20" s="35" t="s">
        <v>415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Materias!A2:C527,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Materias!A2:C527, 3, FALSE)</f>
        <v>4</v>
      </c>
      <c r="E31" s="42" t="s">
        <v>89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Materias!A2:C527, 3, FALSE)</f>
        <v>6</v>
      </c>
      <c r="E32" s="42" t="s">
        <v>100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Materias!A2:C527, 3, FALSE)</f>
        <v>6</v>
      </c>
      <c r="E33" s="42" t="s">
        <v>127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Materias!A2:C527, 3, FALSE)</f>
        <v>5</v>
      </c>
      <c r="E34" s="42" t="s">
        <v>94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Materias!A2:C527, 3, FALSE)</f>
        <v>5</v>
      </c>
      <c r="E35" s="42" t="s">
        <v>98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Materias!A2:C527, 3, FALSE)</f>
        <v>4</v>
      </c>
      <c r="E36" s="42" t="s">
        <v>99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Materias!A2:C527, 3, FALSE)</f>
        <v>1</v>
      </c>
      <c r="E37" s="42" t="s">
        <v>89</v>
      </c>
      <c r="F37" s="40"/>
      <c r="G37" s="41"/>
    </row>
    <row r="38" spans="1:7" ht="14.25" customHeight="1" x14ac:dyDescent="0.25">
      <c r="A38" s="39" t="s">
        <v>416</v>
      </c>
      <c r="B38" s="40"/>
      <c r="C38" s="41"/>
      <c r="D38" s="16">
        <f>VLOOKUP(A38, Materias!A2:C527,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118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E17" sqref="E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458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36" t="s">
        <v>512</v>
      </c>
      <c r="C13" s="28"/>
      <c r="D13" s="28" t="s">
        <v>412</v>
      </c>
      <c r="E13" s="28"/>
      <c r="F13" s="28" t="s">
        <v>416</v>
      </c>
      <c r="G13" s="28"/>
    </row>
    <row r="14" spans="1:7" ht="72" x14ac:dyDescent="0.25">
      <c r="A14" s="27" t="s">
        <v>14</v>
      </c>
      <c r="B14" s="36" t="s">
        <v>512</v>
      </c>
      <c r="C14" s="28"/>
      <c r="D14" s="28" t="s">
        <v>412</v>
      </c>
      <c r="E14" s="28" t="s">
        <v>409</v>
      </c>
      <c r="F14" s="28" t="s">
        <v>416</v>
      </c>
      <c r="G14" s="28"/>
    </row>
    <row r="15" spans="1:7" ht="72" x14ac:dyDescent="0.25">
      <c r="A15" s="27" t="s">
        <v>15</v>
      </c>
      <c r="B15" s="36" t="s">
        <v>512</v>
      </c>
      <c r="C15" s="28" t="s">
        <v>409</v>
      </c>
      <c r="D15" s="28" t="s">
        <v>412</v>
      </c>
      <c r="E15" s="28" t="s">
        <v>409</v>
      </c>
      <c r="F15" s="33" t="s">
        <v>414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72" x14ac:dyDescent="0.25">
      <c r="A17" s="27" t="s">
        <v>19</v>
      </c>
      <c r="B17" s="36" t="s">
        <v>493</v>
      </c>
      <c r="C17" s="36" t="s">
        <v>506</v>
      </c>
      <c r="D17" s="28" t="s">
        <v>413</v>
      </c>
      <c r="E17" s="36" t="s">
        <v>547</v>
      </c>
      <c r="F17" s="36" t="s">
        <v>547</v>
      </c>
      <c r="G17" s="28"/>
    </row>
    <row r="18" spans="1:7" ht="72" x14ac:dyDescent="0.25">
      <c r="A18" s="27" t="s">
        <v>22</v>
      </c>
      <c r="B18" s="36" t="s">
        <v>493</v>
      </c>
      <c r="C18" s="36" t="s">
        <v>506</v>
      </c>
      <c r="D18" s="28" t="s">
        <v>413</v>
      </c>
      <c r="E18" s="36" t="s">
        <v>547</v>
      </c>
      <c r="F18" s="36" t="s">
        <v>547</v>
      </c>
      <c r="G18" s="28"/>
    </row>
    <row r="19" spans="1:7" ht="72" x14ac:dyDescent="0.25">
      <c r="A19" s="27" t="s">
        <v>24</v>
      </c>
      <c r="B19" s="28" t="s">
        <v>413</v>
      </c>
      <c r="C19" s="36" t="s">
        <v>506</v>
      </c>
      <c r="D19" s="28" t="s">
        <v>413</v>
      </c>
      <c r="E19" s="28" t="s">
        <v>413</v>
      </c>
      <c r="F19" s="28" t="s">
        <v>412</v>
      </c>
      <c r="G19" s="28"/>
    </row>
    <row r="20" spans="1:7" ht="45.6" customHeight="1" x14ac:dyDescent="0.25">
      <c r="A20" s="27" t="s">
        <v>25</v>
      </c>
      <c r="B20" s="28" t="s">
        <v>409</v>
      </c>
      <c r="C20" s="28" t="s">
        <v>414</v>
      </c>
      <c r="D20" s="28" t="s">
        <v>414</v>
      </c>
      <c r="E20" s="28" t="s">
        <v>414</v>
      </c>
      <c r="F20" s="28" t="s">
        <v>412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Materias!A2:C527,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Materias!A2:C527, 3, FALSE)</f>
        <v>4</v>
      </c>
      <c r="E31" s="42" t="s">
        <v>89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Materias!A2:C527, 3, FALSE)</f>
        <v>6</v>
      </c>
      <c r="E32" s="42" t="s">
        <v>92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Materias!A2:C527, 3, FALSE)</f>
        <v>6</v>
      </c>
      <c r="E33" s="42" t="s">
        <v>99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Materias!A2:C527, 3, FALSE)</f>
        <v>5</v>
      </c>
      <c r="E34" s="42" t="s">
        <v>94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Materias!A2:C527, 3, FALSE)</f>
        <v>5</v>
      </c>
      <c r="E35" s="42" t="s">
        <v>98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Materias!A2:C527, 3, FALSE)</f>
        <v>4</v>
      </c>
      <c r="E36" s="42" t="s">
        <v>106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Materias!A2:C527, 3, FALSE)</f>
        <v>1</v>
      </c>
      <c r="E37" s="42"/>
      <c r="F37" s="40"/>
      <c r="G37" s="41"/>
    </row>
    <row r="38" spans="1:7" ht="14.25" customHeight="1" x14ac:dyDescent="0.25">
      <c r="A38" s="39" t="s">
        <v>416</v>
      </c>
      <c r="B38" s="40"/>
      <c r="C38" s="41"/>
      <c r="D38" s="16">
        <f>VLOOKUP(A38, Materias!A2:C527,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118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1"/>
  <sheetViews>
    <sheetView view="pageBreakPreview" topLeftCell="A19" zoomScale="70" zoomScaleNormal="50" zoomScaleSheetLayoutView="70" workbookViewId="0">
      <selection activeCell="B20" sqref="B20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443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438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" x14ac:dyDescent="0.25">
      <c r="A18" s="27" t="s">
        <v>22</v>
      </c>
      <c r="B18" s="28"/>
      <c r="C18" s="28" t="s">
        <v>487</v>
      </c>
      <c r="D18" s="36" t="s">
        <v>506</v>
      </c>
      <c r="E18" s="36" t="s">
        <v>506</v>
      </c>
      <c r="F18" s="28"/>
      <c r="G18" s="28"/>
    </row>
    <row r="19" spans="1:7" ht="72" x14ac:dyDescent="0.25">
      <c r="A19" s="27" t="s">
        <v>24</v>
      </c>
      <c r="B19" s="67" t="s">
        <v>552</v>
      </c>
      <c r="C19" s="28" t="s">
        <v>487</v>
      </c>
      <c r="D19" s="36" t="s">
        <v>506</v>
      </c>
      <c r="E19" s="36" t="s">
        <v>506</v>
      </c>
      <c r="F19" s="33"/>
      <c r="G19" s="28"/>
    </row>
    <row r="20" spans="1:7" ht="90" x14ac:dyDescent="0.25">
      <c r="A20" s="27" t="s">
        <v>25</v>
      </c>
      <c r="B20" s="67" t="s">
        <v>552</v>
      </c>
      <c r="C20" s="67" t="s">
        <v>552</v>
      </c>
      <c r="D20" s="36" t="s">
        <v>506</v>
      </c>
      <c r="E20" s="36" t="s">
        <v>506</v>
      </c>
      <c r="F20" s="33"/>
      <c r="G20" s="28"/>
    </row>
    <row r="21" spans="1:7" ht="90" x14ac:dyDescent="0.25">
      <c r="A21" s="27" t="s">
        <v>26</v>
      </c>
      <c r="B21" s="67" t="s">
        <v>552</v>
      </c>
      <c r="C21" s="67" t="s">
        <v>552</v>
      </c>
      <c r="D21" s="33" t="s">
        <v>413</v>
      </c>
      <c r="E21" s="33" t="s">
        <v>413</v>
      </c>
      <c r="F21" s="33" t="s">
        <v>413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72" x14ac:dyDescent="0.25">
      <c r="A23" s="27" t="s">
        <v>28</v>
      </c>
      <c r="B23" s="28" t="s">
        <v>413</v>
      </c>
      <c r="C23" s="36" t="s">
        <v>542</v>
      </c>
      <c r="D23" s="28" t="s">
        <v>414</v>
      </c>
      <c r="E23" s="36" t="s">
        <v>542</v>
      </c>
      <c r="F23" s="29" t="s">
        <v>416</v>
      </c>
      <c r="G23" s="28"/>
    </row>
    <row r="24" spans="1:7" ht="72" x14ac:dyDescent="0.25">
      <c r="A24" s="27" t="s">
        <v>29</v>
      </c>
      <c r="B24" s="28" t="s">
        <v>413</v>
      </c>
      <c r="C24" s="36" t="s">
        <v>542</v>
      </c>
      <c r="D24" s="28" t="s">
        <v>414</v>
      </c>
      <c r="E24" s="36" t="s">
        <v>542</v>
      </c>
      <c r="F24" s="29" t="s">
        <v>416</v>
      </c>
      <c r="G24" s="28"/>
    </row>
    <row r="25" spans="1:7" ht="72" x14ac:dyDescent="0.25">
      <c r="A25" s="27" t="s">
        <v>30</v>
      </c>
      <c r="B25" s="28" t="s">
        <v>409</v>
      </c>
      <c r="C25" s="36" t="s">
        <v>542</v>
      </c>
      <c r="D25" s="28" t="s">
        <v>409</v>
      </c>
      <c r="E25" s="36" t="s">
        <v>542</v>
      </c>
      <c r="F25" s="28" t="s">
        <v>414</v>
      </c>
      <c r="G25" s="28"/>
    </row>
    <row r="26" spans="1:7" ht="72" x14ac:dyDescent="0.25">
      <c r="A26" s="27" t="s">
        <v>31</v>
      </c>
      <c r="B26" s="28" t="s">
        <v>409</v>
      </c>
      <c r="C26" s="28"/>
      <c r="D26" s="28" t="s">
        <v>409</v>
      </c>
      <c r="E26" s="28" t="s">
        <v>489</v>
      </c>
      <c r="F26" s="28" t="s">
        <v>414</v>
      </c>
      <c r="G26" s="28"/>
    </row>
    <row r="27" spans="1:7" ht="36" x14ac:dyDescent="0.25">
      <c r="A27" s="30" t="s">
        <v>32</v>
      </c>
      <c r="B27" s="28"/>
      <c r="C27" s="28"/>
      <c r="D27" s="28" t="s">
        <v>489</v>
      </c>
      <c r="E27" s="28" t="s">
        <v>489</v>
      </c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Materias!A2:C207,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Materias!A2:C207, 3, FALSE)</f>
        <v>6</v>
      </c>
      <c r="E32" s="42" t="s">
        <v>92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Materias!A2:C207, 3, FALSE)</f>
        <v>6</v>
      </c>
      <c r="E33" s="42" t="s">
        <v>109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Materias!A2:C207, 3, FALSE)</f>
        <v>5</v>
      </c>
      <c r="E34" s="42" t="s">
        <v>108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Materias!A2:C207, 3, FALSE)</f>
        <v>5</v>
      </c>
      <c r="E35" s="42" t="s">
        <v>101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Materias!A2:C207, 3, FALSE)</f>
        <v>4</v>
      </c>
      <c r="E36" s="42" t="s">
        <v>103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Materias!A2:C207, 3, FALSE)</f>
        <v>1</v>
      </c>
      <c r="E37" s="42" t="s">
        <v>101</v>
      </c>
      <c r="F37" s="40"/>
      <c r="G37" s="41"/>
    </row>
    <row r="38" spans="1:7" ht="14.25" customHeight="1" x14ac:dyDescent="0.25">
      <c r="A38" s="39" t="s">
        <v>487</v>
      </c>
      <c r="B38" s="40"/>
      <c r="C38" s="41"/>
      <c r="D38" s="16">
        <v>5</v>
      </c>
      <c r="E38" s="42" t="s">
        <v>488</v>
      </c>
      <c r="F38" s="40"/>
      <c r="G38" s="41"/>
    </row>
    <row r="39" spans="1:7" ht="14.25" customHeight="1" x14ac:dyDescent="0.25">
      <c r="A39" s="39" t="s">
        <v>416</v>
      </c>
      <c r="B39" s="40"/>
      <c r="C39" s="41"/>
      <c r="D39" s="16">
        <f>VLOOKUP(A39, Materias!A2:C207, 3, FALSE)</f>
        <v>2</v>
      </c>
      <c r="E39" s="42" t="s">
        <v>47</v>
      </c>
      <c r="F39" s="40"/>
      <c r="G39" s="41"/>
    </row>
    <row r="40" spans="1:7" ht="14.25" customHeight="1" x14ac:dyDescent="0.25">
      <c r="A40" s="48" t="s">
        <v>48</v>
      </c>
      <c r="B40" s="40"/>
      <c r="C40" s="41"/>
      <c r="D40" s="15">
        <f>SUM(D30:D39)</f>
        <v>43</v>
      </c>
      <c r="E40" s="46"/>
      <c r="F40" s="40"/>
      <c r="G40" s="41"/>
    </row>
    <row r="41" spans="1:7" ht="14.25" customHeight="1" x14ac:dyDescent="0.25">
      <c r="A41" s="17"/>
      <c r="B41" s="17"/>
      <c r="C41" s="17"/>
      <c r="D41" s="18"/>
      <c r="E41" s="19"/>
      <c r="F41" s="19"/>
      <c r="G41" s="19"/>
    </row>
    <row r="42" spans="1:7" ht="15" customHeight="1" x14ac:dyDescent="0.25">
      <c r="A42" s="47" t="s">
        <v>49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37" t="s">
        <v>50</v>
      </c>
      <c r="B43" s="38"/>
      <c r="C43" s="38"/>
      <c r="D43" s="38"/>
      <c r="E43" s="38"/>
      <c r="F43" s="38"/>
      <c r="G43" s="3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>
      <c r="A45" s="11"/>
      <c r="B45" s="11"/>
      <c r="C45" s="11"/>
      <c r="D45" s="11"/>
      <c r="E45" s="11"/>
      <c r="F45" s="8"/>
      <c r="G45" s="8"/>
    </row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6"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E29:G29"/>
    <mergeCell ref="A30:C30"/>
    <mergeCell ref="A31:C31"/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  <mergeCell ref="E39:G39"/>
    <mergeCell ref="A35:C35"/>
    <mergeCell ref="A40:C40"/>
    <mergeCell ref="A36:C36"/>
    <mergeCell ref="A39:C39"/>
    <mergeCell ref="A29:C29"/>
    <mergeCell ref="A37:C37"/>
    <mergeCell ref="A38:C38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D24" sqref="D24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439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466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.75" customHeight="1" x14ac:dyDescent="0.25">
      <c r="A18" s="27" t="s">
        <v>22</v>
      </c>
      <c r="B18" s="28"/>
      <c r="C18" s="28" t="s">
        <v>409</v>
      </c>
      <c r="D18" s="28" t="s">
        <v>409</v>
      </c>
      <c r="E18" s="28"/>
      <c r="F18" s="28"/>
      <c r="G18" s="28"/>
    </row>
    <row r="19" spans="1:7" ht="72" x14ac:dyDescent="0.25">
      <c r="A19" s="27" t="s">
        <v>24</v>
      </c>
      <c r="B19" s="33" t="s">
        <v>415</v>
      </c>
      <c r="C19" s="28" t="s">
        <v>409</v>
      </c>
      <c r="D19" s="28" t="s">
        <v>409</v>
      </c>
      <c r="E19" s="36" t="s">
        <v>541</v>
      </c>
      <c r="F19" s="36" t="s">
        <v>526</v>
      </c>
      <c r="G19" s="28"/>
    </row>
    <row r="20" spans="1:7" ht="72" x14ac:dyDescent="0.25">
      <c r="A20" s="27" t="s">
        <v>25</v>
      </c>
      <c r="B20" s="36" t="s">
        <v>542</v>
      </c>
      <c r="C20" s="36" t="s">
        <v>542</v>
      </c>
      <c r="D20" s="36" t="s">
        <v>542</v>
      </c>
      <c r="E20" s="36" t="s">
        <v>541</v>
      </c>
      <c r="F20" s="36" t="s">
        <v>526</v>
      </c>
      <c r="G20" s="28"/>
    </row>
    <row r="21" spans="1:7" ht="72" x14ac:dyDescent="0.25">
      <c r="A21" s="27" t="s">
        <v>26</v>
      </c>
      <c r="B21" s="36" t="s">
        <v>542</v>
      </c>
      <c r="C21" s="36" t="s">
        <v>542</v>
      </c>
      <c r="D21" s="36" t="s">
        <v>542</v>
      </c>
      <c r="E21" s="36" t="s">
        <v>541</v>
      </c>
      <c r="F21" s="36" t="s">
        <v>526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90" x14ac:dyDescent="0.25">
      <c r="A23" s="27" t="s">
        <v>28</v>
      </c>
      <c r="B23" s="28" t="s">
        <v>414</v>
      </c>
      <c r="C23" s="67" t="s">
        <v>552</v>
      </c>
      <c r="D23" s="67" t="s">
        <v>552</v>
      </c>
      <c r="E23" s="28" t="s">
        <v>413</v>
      </c>
      <c r="F23" s="29" t="s">
        <v>416</v>
      </c>
      <c r="G23" s="28"/>
    </row>
    <row r="24" spans="1:7" ht="90" x14ac:dyDescent="0.25">
      <c r="A24" s="27" t="s">
        <v>29</v>
      </c>
      <c r="B24" s="28" t="s">
        <v>414</v>
      </c>
      <c r="C24" s="67" t="s">
        <v>552</v>
      </c>
      <c r="D24" s="67" t="s">
        <v>552</v>
      </c>
      <c r="E24" s="28" t="s">
        <v>413</v>
      </c>
      <c r="F24" s="29" t="s">
        <v>416</v>
      </c>
      <c r="G24" s="28"/>
    </row>
    <row r="25" spans="1:7" ht="90" x14ac:dyDescent="0.25">
      <c r="A25" s="27" t="s">
        <v>30</v>
      </c>
      <c r="B25" s="28" t="s">
        <v>413</v>
      </c>
      <c r="C25" s="28" t="s">
        <v>414</v>
      </c>
      <c r="D25" s="67" t="s">
        <v>552</v>
      </c>
      <c r="E25" s="28" t="s">
        <v>414</v>
      </c>
      <c r="F25" s="28" t="s">
        <v>413</v>
      </c>
      <c r="G25" s="28"/>
    </row>
    <row r="26" spans="1:7" ht="36" x14ac:dyDescent="0.25">
      <c r="A26" s="27" t="s">
        <v>31</v>
      </c>
      <c r="B26" s="28" t="s">
        <v>413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Materias!A2:C207, 3, FALSE)</f>
        <v>4</v>
      </c>
      <c r="E31" s="42" t="s">
        <v>96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Materias!A2:C207, 3, FALSE)</f>
        <v>6</v>
      </c>
      <c r="E32" s="42" t="s">
        <v>102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Materias!A2:C207, 3, FALSE)</f>
        <v>6</v>
      </c>
      <c r="E33" s="42" t="s">
        <v>109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Materias!A2:C207, 3, FALSE)</f>
        <v>5</v>
      </c>
      <c r="E34" s="42" t="s">
        <v>108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Materias!A2:C207, 3, FALSE)</f>
        <v>5</v>
      </c>
      <c r="E35" s="42" t="s">
        <v>101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Materias!A2:C207, 3, FALSE)</f>
        <v>4</v>
      </c>
      <c r="E36" s="42" t="s">
        <v>104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Materias!A2:C207, 3, FALSE)</f>
        <v>1</v>
      </c>
      <c r="E37" s="43" t="s">
        <v>104</v>
      </c>
      <c r="F37" s="44"/>
      <c r="G37" s="45"/>
    </row>
    <row r="38" spans="1:7" ht="14.25" customHeight="1" x14ac:dyDescent="0.25">
      <c r="A38" s="39" t="s">
        <v>416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1"/>
  <sheetViews>
    <sheetView view="pageBreakPreview" topLeftCell="A20" zoomScale="70" zoomScaleNormal="50" zoomScaleSheetLayoutView="70" workbookViewId="0">
      <selection activeCell="E25" sqref="E25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440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475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6" x14ac:dyDescent="0.25">
      <c r="A15" s="27" t="s">
        <v>15</v>
      </c>
      <c r="B15" s="28" t="s">
        <v>489</v>
      </c>
      <c r="C15" s="28"/>
      <c r="D15" s="28"/>
      <c r="E15" s="28"/>
      <c r="F15" s="28"/>
      <c r="G15" s="28"/>
    </row>
    <row r="16" spans="1:7" ht="36" x14ac:dyDescent="0.25">
      <c r="A16" s="27" t="s">
        <v>18</v>
      </c>
      <c r="B16" s="28" t="s">
        <v>489</v>
      </c>
      <c r="C16" s="28"/>
      <c r="D16" s="28"/>
      <c r="E16" s="28"/>
      <c r="F16" s="28" t="s">
        <v>487</v>
      </c>
      <c r="G16" s="28"/>
    </row>
    <row r="17" spans="1:7" ht="36" x14ac:dyDescent="0.25">
      <c r="A17" s="27" t="s">
        <v>19</v>
      </c>
      <c r="B17" s="28"/>
      <c r="C17" s="28"/>
      <c r="D17" s="28" t="s">
        <v>487</v>
      </c>
      <c r="E17" s="28"/>
      <c r="F17" s="28" t="s">
        <v>487</v>
      </c>
      <c r="G17" s="28"/>
    </row>
    <row r="18" spans="1:7" ht="90" x14ac:dyDescent="0.25">
      <c r="A18" s="27" t="s">
        <v>22</v>
      </c>
      <c r="B18" s="34"/>
      <c r="C18" s="36" t="s">
        <v>501</v>
      </c>
      <c r="D18" s="36" t="s">
        <v>525</v>
      </c>
      <c r="E18" s="36" t="s">
        <v>501</v>
      </c>
      <c r="F18" s="36" t="s">
        <v>501</v>
      </c>
      <c r="G18" s="28"/>
    </row>
    <row r="19" spans="1:7" ht="90" x14ac:dyDescent="0.25">
      <c r="A19" s="27" t="s">
        <v>24</v>
      </c>
      <c r="B19" s="28"/>
      <c r="C19" s="36" t="s">
        <v>501</v>
      </c>
      <c r="D19" s="36" t="s">
        <v>525</v>
      </c>
      <c r="E19" s="28" t="s">
        <v>414</v>
      </c>
      <c r="F19" s="28" t="s">
        <v>414</v>
      </c>
      <c r="G19" s="28"/>
    </row>
    <row r="20" spans="1:7" ht="72" x14ac:dyDescent="0.25">
      <c r="A20" s="27" t="s">
        <v>25</v>
      </c>
      <c r="B20" s="29" t="s">
        <v>415</v>
      </c>
      <c r="C20" s="36" t="s">
        <v>525</v>
      </c>
      <c r="D20" s="36" t="s">
        <v>525</v>
      </c>
      <c r="E20" s="36" t="s">
        <v>542</v>
      </c>
      <c r="F20" s="28" t="s">
        <v>414</v>
      </c>
      <c r="G20" s="28"/>
    </row>
    <row r="21" spans="1:7" ht="72" x14ac:dyDescent="0.25">
      <c r="A21" s="27" t="s">
        <v>26</v>
      </c>
      <c r="B21" s="28" t="s">
        <v>413</v>
      </c>
      <c r="C21" s="36" t="s">
        <v>525</v>
      </c>
      <c r="D21" s="36" t="s">
        <v>525</v>
      </c>
      <c r="E21" s="36" t="s">
        <v>542</v>
      </c>
      <c r="F21" s="28" t="s">
        <v>414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90" x14ac:dyDescent="0.25">
      <c r="A23" s="27" t="s">
        <v>28</v>
      </c>
      <c r="B23" s="36" t="s">
        <v>542</v>
      </c>
      <c r="C23" s="28" t="s">
        <v>413</v>
      </c>
      <c r="D23" s="36" t="s">
        <v>542</v>
      </c>
      <c r="E23" s="67" t="s">
        <v>552</v>
      </c>
      <c r="F23" s="29" t="s">
        <v>416</v>
      </c>
      <c r="G23" s="28"/>
    </row>
    <row r="24" spans="1:7" ht="90" x14ac:dyDescent="0.25">
      <c r="A24" s="27" t="s">
        <v>29</v>
      </c>
      <c r="B24" s="36" t="s">
        <v>542</v>
      </c>
      <c r="C24" s="28" t="s">
        <v>413</v>
      </c>
      <c r="D24" s="36" t="s">
        <v>542</v>
      </c>
      <c r="E24" s="67" t="s">
        <v>552</v>
      </c>
      <c r="F24" s="29" t="s">
        <v>416</v>
      </c>
      <c r="G24" s="28"/>
    </row>
    <row r="25" spans="1:7" ht="90" x14ac:dyDescent="0.25">
      <c r="A25" s="27" t="s">
        <v>30</v>
      </c>
      <c r="B25" s="67" t="s">
        <v>552</v>
      </c>
      <c r="C25" s="28" t="s">
        <v>413</v>
      </c>
      <c r="D25" s="28" t="s">
        <v>413</v>
      </c>
      <c r="E25" s="67" t="s">
        <v>552</v>
      </c>
      <c r="F25" s="28"/>
      <c r="G25" s="28"/>
    </row>
    <row r="26" spans="1:7" ht="72" x14ac:dyDescent="0.25">
      <c r="A26" s="27" t="s">
        <v>31</v>
      </c>
      <c r="B26" s="67" t="s">
        <v>552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Materias!A2:C207, 3, FALSE)</f>
        <v>4</v>
      </c>
      <c r="E31" s="42" t="s">
        <v>107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Materias!A2:C207, 3, FALSE)</f>
        <v>6</v>
      </c>
      <c r="E32" s="42" t="s">
        <v>102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Materias!A2:C207, 3, FALSE)</f>
        <v>6</v>
      </c>
      <c r="E33" s="66" t="s">
        <v>109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Materias!A2:C207, 3, FALSE)</f>
        <v>5</v>
      </c>
      <c r="E34" s="42" t="s">
        <v>108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Materias!A2:C207, 3, FALSE)</f>
        <v>5</v>
      </c>
      <c r="E35" s="42" t="s">
        <v>98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Materias!A2:C207, 3, FALSE)</f>
        <v>4</v>
      </c>
      <c r="E36" s="42" t="s">
        <v>96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Materias!A2:C207, 3, FALSE)</f>
        <v>1</v>
      </c>
      <c r="E37" s="43" t="s">
        <v>96</v>
      </c>
      <c r="F37" s="44"/>
      <c r="G37" s="45"/>
    </row>
    <row r="38" spans="1:7" ht="14.25" customHeight="1" x14ac:dyDescent="0.25">
      <c r="A38" s="39" t="s">
        <v>487</v>
      </c>
      <c r="B38" s="40"/>
      <c r="C38" s="41"/>
      <c r="D38" s="16">
        <v>5</v>
      </c>
      <c r="E38" s="43" t="s">
        <v>43</v>
      </c>
      <c r="F38" s="44"/>
      <c r="G38" s="45"/>
    </row>
    <row r="39" spans="1:7" ht="14.25" customHeight="1" x14ac:dyDescent="0.25">
      <c r="A39" s="39" t="s">
        <v>416</v>
      </c>
      <c r="B39" s="40"/>
      <c r="C39" s="41"/>
      <c r="D39" s="16">
        <f>VLOOKUP(A39, Materias!A2:C207, 3, FALSE)</f>
        <v>2</v>
      </c>
      <c r="E39" s="42" t="s">
        <v>47</v>
      </c>
      <c r="F39" s="40"/>
      <c r="G39" s="41"/>
    </row>
    <row r="40" spans="1:7" ht="14.25" customHeight="1" x14ac:dyDescent="0.25">
      <c r="A40" s="48" t="s">
        <v>48</v>
      </c>
      <c r="B40" s="40"/>
      <c r="C40" s="41"/>
      <c r="D40" s="15">
        <f>SUM(D30:D39)</f>
        <v>43</v>
      </c>
      <c r="E40" s="46"/>
      <c r="F40" s="40"/>
      <c r="G40" s="41"/>
    </row>
    <row r="41" spans="1:7" ht="14.25" customHeight="1" x14ac:dyDescent="0.25">
      <c r="A41" s="17"/>
      <c r="B41" s="17"/>
      <c r="C41" s="17"/>
      <c r="D41" s="18"/>
      <c r="E41" s="19"/>
      <c r="F41" s="19"/>
      <c r="G41" s="19"/>
    </row>
    <row r="42" spans="1:7" ht="15" customHeight="1" x14ac:dyDescent="0.25">
      <c r="A42" s="47" t="s">
        <v>49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37" t="s">
        <v>50</v>
      </c>
      <c r="B43" s="38"/>
      <c r="C43" s="38"/>
      <c r="D43" s="38"/>
      <c r="E43" s="38"/>
      <c r="F43" s="38"/>
      <c r="G43" s="3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>
      <c r="A45" s="11"/>
      <c r="B45" s="11"/>
      <c r="C45" s="11"/>
      <c r="D45" s="11"/>
      <c r="E45" s="11"/>
      <c r="F45" s="8"/>
      <c r="G45" s="8"/>
    </row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3:G43"/>
    <mergeCell ref="A36:C36"/>
    <mergeCell ref="E36:G36"/>
    <mergeCell ref="A37:C37"/>
    <mergeCell ref="E37:G37"/>
    <mergeCell ref="A39:C39"/>
    <mergeCell ref="E39:G39"/>
    <mergeCell ref="A40:C40"/>
    <mergeCell ref="E40:G40"/>
    <mergeCell ref="A42:G42"/>
    <mergeCell ref="A38:C38"/>
    <mergeCell ref="E38:G38"/>
  </mergeCells>
  <dataValidations count="1">
    <dataValidation type="list" allowBlank="1" showErrorMessage="1" sqref="E41" xr:uid="{00000000-0002-0000-0D00-000000000000}">
      <formula1>#REF!</formula1>
    </dataValidation>
  </dataValidations>
  <printOptions horizontalCentered="1"/>
  <pageMargins left="0.25" right="0.25" top="0.75" bottom="0.75" header="0" footer="0"/>
  <pageSetup scale="5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E30:G39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A30:C37 A39:C39</xm:sqref>
        </x14:dataValidation>
        <x14:dataValidation type="list" allowBlank="1" xr:uid="{00000000-0002-0000-0D00-000003000000}">
          <x14:formula1>
            <xm:f>Materias!$A$47:$A$55</xm:f>
          </x14:formula1>
          <xm:sqref>A38:C38 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24" sqref="E24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441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476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" x14ac:dyDescent="0.25">
      <c r="A18" s="27" t="s">
        <v>22</v>
      </c>
      <c r="B18" s="28" t="s">
        <v>409</v>
      </c>
      <c r="C18" s="36" t="s">
        <v>545</v>
      </c>
      <c r="D18" s="28" t="s">
        <v>414</v>
      </c>
      <c r="E18" s="36" t="s">
        <v>525</v>
      </c>
      <c r="F18" s="28" t="s">
        <v>409</v>
      </c>
      <c r="G18" s="28"/>
    </row>
    <row r="19" spans="1:7" ht="72" x14ac:dyDescent="0.25">
      <c r="A19" s="27" t="s">
        <v>24</v>
      </c>
      <c r="B19" s="28" t="s">
        <v>412</v>
      </c>
      <c r="C19" s="36" t="s">
        <v>545</v>
      </c>
      <c r="D19" s="28" t="s">
        <v>409</v>
      </c>
      <c r="E19" s="36" t="s">
        <v>525</v>
      </c>
      <c r="F19" s="28" t="s">
        <v>414</v>
      </c>
      <c r="G19" s="28"/>
    </row>
    <row r="20" spans="1:7" ht="72" x14ac:dyDescent="0.25">
      <c r="A20" s="27" t="s">
        <v>25</v>
      </c>
      <c r="B20" s="28" t="s">
        <v>412</v>
      </c>
      <c r="C20" s="28" t="s">
        <v>410</v>
      </c>
      <c r="D20" s="28" t="s">
        <v>409</v>
      </c>
      <c r="E20" s="36" t="s">
        <v>525</v>
      </c>
      <c r="F20" s="28" t="s">
        <v>414</v>
      </c>
      <c r="G20" s="28"/>
    </row>
    <row r="21" spans="1:7" ht="36" x14ac:dyDescent="0.25">
      <c r="A21" s="27" t="s">
        <v>26</v>
      </c>
      <c r="B21" s="28" t="s">
        <v>412</v>
      </c>
      <c r="C21" s="28" t="s">
        <v>413</v>
      </c>
      <c r="D21" s="28" t="s">
        <v>412</v>
      </c>
      <c r="E21" s="28" t="s">
        <v>412</v>
      </c>
      <c r="F21" s="28" t="s">
        <v>414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4" x14ac:dyDescent="0.25">
      <c r="A23" s="27" t="s">
        <v>28</v>
      </c>
      <c r="B23" s="28" t="s">
        <v>413</v>
      </c>
      <c r="C23" s="36" t="s">
        <v>547</v>
      </c>
      <c r="D23" s="36" t="s">
        <v>547</v>
      </c>
      <c r="E23" s="36" t="s">
        <v>547</v>
      </c>
      <c r="F23" s="29" t="s">
        <v>416</v>
      </c>
      <c r="G23" s="28"/>
    </row>
    <row r="24" spans="1:7" ht="54" x14ac:dyDescent="0.25">
      <c r="A24" s="27" t="s">
        <v>29</v>
      </c>
      <c r="B24" s="28" t="s">
        <v>413</v>
      </c>
      <c r="C24" s="36" t="s">
        <v>547</v>
      </c>
      <c r="D24" s="36" t="s">
        <v>547</v>
      </c>
      <c r="E24" s="36" t="s">
        <v>547</v>
      </c>
      <c r="F24" s="29" t="s">
        <v>416</v>
      </c>
      <c r="G24" s="28"/>
    </row>
    <row r="25" spans="1:7" ht="36" x14ac:dyDescent="0.25">
      <c r="A25" s="27" t="s">
        <v>30</v>
      </c>
      <c r="B25" s="28" t="s">
        <v>413</v>
      </c>
      <c r="C25" s="28"/>
      <c r="D25" s="28" t="s">
        <v>413</v>
      </c>
      <c r="E25" s="28"/>
      <c r="F25" s="28"/>
      <c r="G25" s="28"/>
    </row>
    <row r="26" spans="1:7" ht="30" x14ac:dyDescent="0.25">
      <c r="A26" s="27" t="s">
        <v>31</v>
      </c>
      <c r="B26" s="29" t="s">
        <v>415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Materias!A2:C207, 3, FALSE)</f>
        <v>4</v>
      </c>
      <c r="E31" s="42" t="s">
        <v>90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Materias!A2:C207, 3, FALSE)</f>
        <v>6</v>
      </c>
      <c r="E32" s="42" t="s">
        <v>105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Materias!A2:C207, 3, FALSE)</f>
        <v>6</v>
      </c>
      <c r="E33" s="66" t="s">
        <v>99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Materias!A2:C207, 3, FALSE)</f>
        <v>5</v>
      </c>
      <c r="E34" s="42" t="s">
        <v>106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Materias!A2:C207, 3, FALSE)</f>
        <v>5</v>
      </c>
      <c r="E35" s="42" t="s">
        <v>98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Materias!A2:C207, 3, FALSE)</f>
        <v>4</v>
      </c>
      <c r="E36" s="42" t="s">
        <v>43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Materias!A2:C207, 3, FALSE)</f>
        <v>1</v>
      </c>
      <c r="E37" s="43" t="s">
        <v>98</v>
      </c>
      <c r="F37" s="44"/>
      <c r="G37" s="45"/>
    </row>
    <row r="38" spans="1:7" ht="14.25" customHeight="1" x14ac:dyDescent="0.25">
      <c r="A38" s="39" t="s">
        <v>416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26" sqref="E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442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466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6" x14ac:dyDescent="0.25">
      <c r="A19" s="27" t="s">
        <v>24</v>
      </c>
      <c r="B19" s="28" t="s">
        <v>413</v>
      </c>
      <c r="C19" s="28" t="s">
        <v>412</v>
      </c>
      <c r="D19" s="28" t="s">
        <v>413</v>
      </c>
      <c r="E19" s="28" t="s">
        <v>412</v>
      </c>
      <c r="F19" s="28" t="s">
        <v>412</v>
      </c>
      <c r="G19" s="28"/>
    </row>
    <row r="20" spans="1:7" ht="36" x14ac:dyDescent="0.25">
      <c r="A20" s="27" t="s">
        <v>25</v>
      </c>
      <c r="B20" s="28" t="s">
        <v>413</v>
      </c>
      <c r="C20" s="28" t="s">
        <v>414</v>
      </c>
      <c r="D20" s="28" t="s">
        <v>413</v>
      </c>
      <c r="E20" s="28" t="s">
        <v>414</v>
      </c>
      <c r="F20" s="28" t="s">
        <v>412</v>
      </c>
      <c r="G20" s="28"/>
    </row>
    <row r="21" spans="1:7" ht="36" x14ac:dyDescent="0.25">
      <c r="A21" s="27" t="s">
        <v>26</v>
      </c>
      <c r="B21" s="28" t="s">
        <v>413</v>
      </c>
      <c r="C21" s="28" t="s">
        <v>414</v>
      </c>
      <c r="D21" s="29" t="s">
        <v>415</v>
      </c>
      <c r="E21" s="28" t="s">
        <v>414</v>
      </c>
      <c r="F21" s="28" t="s">
        <v>412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72" x14ac:dyDescent="0.25">
      <c r="A23" s="27" t="s">
        <v>28</v>
      </c>
      <c r="B23" s="28" t="s">
        <v>409</v>
      </c>
      <c r="C23" s="36" t="s">
        <v>525</v>
      </c>
      <c r="D23" s="28" t="s">
        <v>409</v>
      </c>
      <c r="E23" s="36" t="s">
        <v>525</v>
      </c>
      <c r="F23" s="29" t="s">
        <v>416</v>
      </c>
      <c r="G23" s="28"/>
    </row>
    <row r="24" spans="1:7" ht="72" x14ac:dyDescent="0.25">
      <c r="A24" s="27" t="s">
        <v>29</v>
      </c>
      <c r="B24" s="28" t="s">
        <v>409</v>
      </c>
      <c r="C24" s="36" t="s">
        <v>525</v>
      </c>
      <c r="D24" s="28" t="s">
        <v>409</v>
      </c>
      <c r="E24" s="36" t="s">
        <v>525</v>
      </c>
      <c r="F24" s="29" t="s">
        <v>416</v>
      </c>
      <c r="G24" s="28"/>
    </row>
    <row r="25" spans="1:7" ht="72" x14ac:dyDescent="0.25">
      <c r="A25" s="27" t="s">
        <v>30</v>
      </c>
      <c r="B25" s="36" t="s">
        <v>542</v>
      </c>
      <c r="C25" s="36" t="s">
        <v>525</v>
      </c>
      <c r="D25" s="36" t="s">
        <v>542</v>
      </c>
      <c r="E25" s="36" t="s">
        <v>525</v>
      </c>
      <c r="F25" s="28"/>
      <c r="G25" s="28"/>
    </row>
    <row r="26" spans="1:7" ht="72" x14ac:dyDescent="0.25">
      <c r="A26" s="27" t="s">
        <v>31</v>
      </c>
      <c r="B26" s="36" t="s">
        <v>542</v>
      </c>
      <c r="C26" s="36" t="s">
        <v>542</v>
      </c>
      <c r="D26" s="36" t="s">
        <v>542</v>
      </c>
      <c r="E26" s="36" t="s">
        <v>542</v>
      </c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Materias!A2:C207,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Materias!A2:C207, 3, FALSE)</f>
        <v>6</v>
      </c>
      <c r="E32" s="42" t="s">
        <v>105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Materias!A2:C207, 3, FALSE)</f>
        <v>6</v>
      </c>
      <c r="E33" s="66" t="s">
        <v>109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Materias!A2:C207, 3, FALSE)</f>
        <v>5</v>
      </c>
      <c r="E34" s="42" t="s">
        <v>106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Materias!A2:C207, 3, FALSE)</f>
        <v>5</v>
      </c>
      <c r="E35" s="42" t="s">
        <v>101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Materias!A2:C207, 3, FALSE)</f>
        <v>4</v>
      </c>
      <c r="E36" s="42" t="s">
        <v>104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Materias!A2:C207, 3, FALSE)</f>
        <v>1</v>
      </c>
      <c r="E37" s="43" t="s">
        <v>104</v>
      </c>
      <c r="F37" s="44"/>
      <c r="G37" s="45"/>
    </row>
    <row r="38" spans="1:7" ht="14.25" customHeight="1" x14ac:dyDescent="0.25">
      <c r="A38" s="39" t="s">
        <v>416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zoomScale="70" zoomScaleNormal="50" zoomScaleSheetLayoutView="70" workbookViewId="0">
      <selection activeCell="F13" sqref="F1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446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486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36" t="s">
        <v>543</v>
      </c>
      <c r="C13" s="36" t="s">
        <v>543</v>
      </c>
      <c r="D13" s="36" t="s">
        <v>513</v>
      </c>
      <c r="E13" s="36" t="s">
        <v>543</v>
      </c>
      <c r="F13" s="36" t="s">
        <v>543</v>
      </c>
      <c r="G13" s="28"/>
    </row>
    <row r="14" spans="1:7" ht="54" x14ac:dyDescent="0.25">
      <c r="A14" s="27" t="s">
        <v>14</v>
      </c>
      <c r="B14" s="36" t="s">
        <v>543</v>
      </c>
      <c r="C14" s="28" t="s">
        <v>125</v>
      </c>
      <c r="D14" s="36" t="s">
        <v>513</v>
      </c>
      <c r="E14" s="28" t="s">
        <v>125</v>
      </c>
      <c r="F14" s="36" t="s">
        <v>502</v>
      </c>
      <c r="G14" s="28"/>
    </row>
    <row r="15" spans="1:7" ht="54" x14ac:dyDescent="0.25">
      <c r="A15" s="27" t="s">
        <v>15</v>
      </c>
      <c r="B15" s="28" t="s">
        <v>123</v>
      </c>
      <c r="C15" s="28" t="s">
        <v>125</v>
      </c>
      <c r="D15" s="36" t="s">
        <v>513</v>
      </c>
      <c r="E15" s="28" t="s">
        <v>125</v>
      </c>
      <c r="F15" s="36" t="s">
        <v>502</v>
      </c>
      <c r="G15" s="28"/>
    </row>
    <row r="16" spans="1:7" ht="54" x14ac:dyDescent="0.25">
      <c r="A16" s="27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6" t="s">
        <v>502</v>
      </c>
      <c r="G16" s="28"/>
    </row>
    <row r="17" spans="1:7" ht="54" x14ac:dyDescent="0.25">
      <c r="A17" s="27" t="s">
        <v>19</v>
      </c>
      <c r="B17" s="36" t="s">
        <v>507</v>
      </c>
      <c r="C17" s="28" t="s">
        <v>120</v>
      </c>
      <c r="D17" s="28" t="s">
        <v>120</v>
      </c>
      <c r="E17" s="28" t="s">
        <v>123</v>
      </c>
      <c r="F17" s="36" t="s">
        <v>527</v>
      </c>
      <c r="G17" s="28"/>
    </row>
    <row r="18" spans="1:7" ht="54" x14ac:dyDescent="0.25">
      <c r="A18" s="27" t="s">
        <v>22</v>
      </c>
      <c r="B18" s="36" t="s">
        <v>507</v>
      </c>
      <c r="C18" s="28" t="s">
        <v>120</v>
      </c>
      <c r="D18" s="28" t="s">
        <v>120</v>
      </c>
      <c r="E18" s="28" t="s">
        <v>123</v>
      </c>
      <c r="F18" s="36" t="s">
        <v>527</v>
      </c>
      <c r="G18" s="28"/>
    </row>
    <row r="19" spans="1:7" ht="54" x14ac:dyDescent="0.25">
      <c r="A19" s="27" t="s">
        <v>24</v>
      </c>
      <c r="B19" s="36" t="s">
        <v>540</v>
      </c>
      <c r="C19" s="28"/>
      <c r="D19" s="28" t="s">
        <v>123</v>
      </c>
      <c r="E19" s="36" t="s">
        <v>498</v>
      </c>
      <c r="F19" s="28"/>
      <c r="G19" s="28"/>
    </row>
    <row r="20" spans="1:7" ht="54" x14ac:dyDescent="0.25">
      <c r="A20" s="27" t="s">
        <v>25</v>
      </c>
      <c r="B20" s="36" t="s">
        <v>540</v>
      </c>
      <c r="C20" s="28"/>
      <c r="D20" s="28"/>
      <c r="E20" s="36" t="s">
        <v>498</v>
      </c>
      <c r="F20" s="28"/>
      <c r="G20" s="28"/>
    </row>
    <row r="21" spans="1:7" ht="54" x14ac:dyDescent="0.25">
      <c r="A21" s="27" t="s">
        <v>26</v>
      </c>
      <c r="B21" s="36" t="s">
        <v>540</v>
      </c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125</v>
      </c>
      <c r="B30" s="40"/>
      <c r="C30" s="41"/>
      <c r="D30" s="16">
        <f>VLOOKUP(A30, Materias!A2:C527, 3, FALSE)</f>
        <v>4</v>
      </c>
      <c r="E30" s="42" t="s">
        <v>105</v>
      </c>
      <c r="F30" s="40"/>
      <c r="G30" s="41"/>
    </row>
    <row r="31" spans="1:7" ht="14.25" customHeight="1" x14ac:dyDescent="0.25">
      <c r="A31" s="39" t="s">
        <v>124</v>
      </c>
      <c r="B31" s="40"/>
      <c r="C31" s="41"/>
      <c r="D31" s="16">
        <f>VLOOKUP(A31, Materias!A2:C527, 3, FALSE)</f>
        <v>5</v>
      </c>
      <c r="E31" s="42" t="s">
        <v>102</v>
      </c>
      <c r="F31" s="40"/>
      <c r="G31" s="41"/>
    </row>
    <row r="32" spans="1:7" ht="14.25" customHeight="1" x14ac:dyDescent="0.25">
      <c r="A32" s="39" t="s">
        <v>123</v>
      </c>
      <c r="B32" s="40"/>
      <c r="C32" s="41"/>
      <c r="D32" s="16">
        <f>VLOOKUP(A32, Materias!A2:C527, 3, FALSE)</f>
        <v>4</v>
      </c>
      <c r="E32" s="42" t="s">
        <v>106</v>
      </c>
      <c r="F32" s="40"/>
      <c r="G32" s="41"/>
    </row>
    <row r="33" spans="1:7" ht="14.25" customHeight="1" x14ac:dyDescent="0.25">
      <c r="A33" s="39" t="s">
        <v>119</v>
      </c>
      <c r="B33" s="40"/>
      <c r="C33" s="41"/>
      <c r="D33" s="16">
        <f>VLOOKUP(A33, Materias!A2:C527, 3, FALSE)</f>
        <v>5</v>
      </c>
      <c r="E33" s="42" t="s">
        <v>92</v>
      </c>
      <c r="F33" s="40"/>
      <c r="G33" s="41"/>
    </row>
    <row r="34" spans="1:7" ht="14.25" customHeight="1" x14ac:dyDescent="0.25">
      <c r="A34" s="39" t="s">
        <v>126</v>
      </c>
      <c r="B34" s="40"/>
      <c r="C34" s="41"/>
      <c r="D34" s="16">
        <f>VLOOKUP(A34, Materias!A2:C527, 3, FALSE)</f>
        <v>2</v>
      </c>
      <c r="E34" s="42" t="s">
        <v>93</v>
      </c>
      <c r="F34" s="40"/>
      <c r="G34" s="41"/>
    </row>
    <row r="35" spans="1:7" ht="14.25" customHeight="1" x14ac:dyDescent="0.25">
      <c r="A35" s="39" t="s">
        <v>120</v>
      </c>
      <c r="B35" s="40"/>
      <c r="C35" s="41"/>
      <c r="D35" s="16">
        <f>VLOOKUP(A35, Materias!A2:C527, 3, FALSE)</f>
        <v>4</v>
      </c>
      <c r="E35" s="42" t="s">
        <v>99</v>
      </c>
      <c r="F35" s="40"/>
      <c r="G35" s="41"/>
    </row>
    <row r="36" spans="1:7" ht="14.25" customHeight="1" x14ac:dyDescent="0.25">
      <c r="A36" s="39" t="s">
        <v>121</v>
      </c>
      <c r="B36" s="40"/>
      <c r="C36" s="41"/>
      <c r="D36" s="16">
        <f>VLOOKUP(A36, Materias!A2:C527, 3, FALSE)</f>
        <v>5</v>
      </c>
      <c r="E36" s="42" t="s">
        <v>132</v>
      </c>
      <c r="F36" s="40"/>
      <c r="G36" s="41"/>
    </row>
    <row r="37" spans="1:7" ht="14.25" customHeight="1" x14ac:dyDescent="0.25">
      <c r="A37" s="39" t="s">
        <v>122</v>
      </c>
      <c r="B37" s="40"/>
      <c r="C37" s="41"/>
      <c r="D37" s="16">
        <f>VLOOKUP(A37, Materias!A2:C527, 3, FALSE)</f>
        <v>4</v>
      </c>
      <c r="E37" s="42" t="s">
        <v>39</v>
      </c>
      <c r="F37" s="40"/>
      <c r="G37" s="41"/>
    </row>
    <row r="38" spans="1:7" ht="14.25" customHeight="1" x14ac:dyDescent="0.25">
      <c r="A38" s="39" t="s">
        <v>128</v>
      </c>
      <c r="B38" s="40"/>
      <c r="C38" s="41"/>
      <c r="D38" s="16">
        <f>VLOOKUP(A38, Materias!A2:C527, 3, FALSE)</f>
        <v>3</v>
      </c>
      <c r="E38" s="43" t="s">
        <v>107</v>
      </c>
      <c r="F38" s="44"/>
      <c r="G38" s="45"/>
    </row>
    <row r="39" spans="1:7" ht="14.25" customHeight="1" x14ac:dyDescent="0.25">
      <c r="A39" s="48" t="s">
        <v>48</v>
      </c>
      <c r="B39" s="40"/>
      <c r="C39" s="41"/>
      <c r="D39" s="15">
        <f>SUM(D30:D38)</f>
        <v>36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118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9"/>
  <sheetViews>
    <sheetView view="pageBreakPreview" topLeftCell="A10" zoomScale="70" zoomScaleNormal="50" zoomScaleSheetLayoutView="70" workbookViewId="0">
      <selection activeCell="F14" sqref="F14:F1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447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485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90" x14ac:dyDescent="0.25">
      <c r="A13" s="27" t="s">
        <v>11</v>
      </c>
      <c r="B13" s="28"/>
      <c r="C13" s="28"/>
      <c r="D13" s="36" t="s">
        <v>551</v>
      </c>
      <c r="E13" s="28"/>
      <c r="F13" s="28"/>
      <c r="G13" s="28"/>
    </row>
    <row r="14" spans="1:7" ht="90" x14ac:dyDescent="0.25">
      <c r="A14" s="27" t="s">
        <v>14</v>
      </c>
      <c r="B14" s="36" t="s">
        <v>551</v>
      </c>
      <c r="C14" s="36" t="s">
        <v>503</v>
      </c>
      <c r="D14" s="36" t="s">
        <v>551</v>
      </c>
      <c r="E14" s="36" t="s">
        <v>503</v>
      </c>
      <c r="F14" s="36" t="s">
        <v>551</v>
      </c>
      <c r="G14" s="28"/>
    </row>
    <row r="15" spans="1:7" ht="90" x14ac:dyDescent="0.25">
      <c r="A15" s="27" t="s">
        <v>15</v>
      </c>
      <c r="B15" s="36" t="s">
        <v>551</v>
      </c>
      <c r="C15" s="36" t="s">
        <v>503</v>
      </c>
      <c r="D15" s="36" t="s">
        <v>551</v>
      </c>
      <c r="E15" s="36" t="s">
        <v>503</v>
      </c>
      <c r="F15" s="36" t="s">
        <v>551</v>
      </c>
      <c r="G15" s="28"/>
    </row>
    <row r="16" spans="1:7" ht="90" x14ac:dyDescent="0.25">
      <c r="A16" s="27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6" t="s">
        <v>551</v>
      </c>
      <c r="G16" s="28"/>
    </row>
    <row r="17" spans="1:7" ht="72" x14ac:dyDescent="0.25">
      <c r="A17" s="27" t="s">
        <v>19</v>
      </c>
      <c r="B17" s="36" t="s">
        <v>544</v>
      </c>
      <c r="C17" s="36" t="s">
        <v>544</v>
      </c>
      <c r="D17" s="36" t="s">
        <v>544</v>
      </c>
      <c r="E17" s="36" t="s">
        <v>544</v>
      </c>
      <c r="F17" s="36" t="s">
        <v>544</v>
      </c>
      <c r="G17" s="28"/>
    </row>
    <row r="18" spans="1:7" ht="72" x14ac:dyDescent="0.25">
      <c r="A18" s="27" t="s">
        <v>22</v>
      </c>
      <c r="B18" s="36" t="s">
        <v>514</v>
      </c>
      <c r="C18" s="36" t="s">
        <v>514</v>
      </c>
      <c r="D18" s="36" t="s">
        <v>544</v>
      </c>
      <c r="E18" s="36" t="s">
        <v>514</v>
      </c>
      <c r="F18" s="36" t="s">
        <v>544</v>
      </c>
      <c r="G18" s="28"/>
    </row>
    <row r="19" spans="1:7" ht="54" x14ac:dyDescent="0.25">
      <c r="A19" s="27" t="s">
        <v>24</v>
      </c>
      <c r="B19" s="36" t="s">
        <v>514</v>
      </c>
      <c r="C19" s="36" t="s">
        <v>514</v>
      </c>
      <c r="D19" s="36" t="s">
        <v>503</v>
      </c>
      <c r="E19" s="36" t="s">
        <v>514</v>
      </c>
      <c r="F19" s="36" t="s">
        <v>514</v>
      </c>
      <c r="G19" s="28"/>
    </row>
    <row r="20" spans="1:7" ht="54" x14ac:dyDescent="0.25">
      <c r="A20" s="27" t="s">
        <v>25</v>
      </c>
      <c r="B20" s="28" t="s">
        <v>61</v>
      </c>
      <c r="C20" s="28" t="s">
        <v>61</v>
      </c>
      <c r="D20" s="28"/>
      <c r="E20" s="36" t="s">
        <v>515</v>
      </c>
      <c r="F20" s="36" t="s">
        <v>514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6" x14ac:dyDescent="0.25">
      <c r="A22" s="27" t="s">
        <v>27</v>
      </c>
      <c r="B22" s="28"/>
      <c r="C22" s="28"/>
      <c r="D22" s="28" t="s">
        <v>490</v>
      </c>
      <c r="E22" s="28" t="s">
        <v>490</v>
      </c>
      <c r="F22" s="28"/>
      <c r="G22" s="28"/>
    </row>
    <row r="23" spans="1:7" ht="36" x14ac:dyDescent="0.25">
      <c r="A23" s="27" t="s">
        <v>28</v>
      </c>
      <c r="B23" s="28" t="s">
        <v>490</v>
      </c>
      <c r="C23" s="28"/>
      <c r="D23" s="28"/>
      <c r="E23" s="28" t="s">
        <v>490</v>
      </c>
      <c r="F23" s="28"/>
      <c r="G23" s="28"/>
    </row>
    <row r="24" spans="1:7" ht="36" x14ac:dyDescent="0.25">
      <c r="A24" s="27" t="s">
        <v>29</v>
      </c>
      <c r="B24" s="28" t="s">
        <v>490</v>
      </c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129</v>
      </c>
      <c r="B30" s="40"/>
      <c r="C30" s="41"/>
      <c r="D30" s="16">
        <f>VLOOKUP(A30, Materias!A2:C527, 3, FALSE)</f>
        <v>8</v>
      </c>
      <c r="E30" s="42" t="s">
        <v>134</v>
      </c>
      <c r="F30" s="40"/>
      <c r="G30" s="41"/>
    </row>
    <row r="31" spans="1:7" ht="14.25" customHeight="1" x14ac:dyDescent="0.25">
      <c r="A31" s="39" t="s">
        <v>130</v>
      </c>
      <c r="B31" s="40"/>
      <c r="C31" s="41"/>
      <c r="D31" s="16">
        <f>VLOOKUP(A31, Materias!A2:C527, 3, FALSE)</f>
        <v>7</v>
      </c>
      <c r="E31" s="42" t="s">
        <v>132</v>
      </c>
      <c r="F31" s="40"/>
      <c r="G31" s="41"/>
    </row>
    <row r="32" spans="1:7" ht="14.25" customHeight="1" x14ac:dyDescent="0.25">
      <c r="A32" s="39" t="s">
        <v>131</v>
      </c>
      <c r="B32" s="40"/>
      <c r="C32" s="41"/>
      <c r="D32" s="16">
        <f>VLOOKUP(A32, Materias!A2:C527, 3, FALSE)</f>
        <v>8</v>
      </c>
      <c r="E32" s="42" t="s">
        <v>99</v>
      </c>
      <c r="F32" s="40"/>
      <c r="G32" s="41"/>
    </row>
    <row r="33" spans="1:7" ht="14.25" customHeight="1" x14ac:dyDescent="0.25">
      <c r="A33" s="39" t="s">
        <v>61</v>
      </c>
      <c r="B33" s="40"/>
      <c r="C33" s="41"/>
      <c r="D33" s="16">
        <f>VLOOKUP(A33, Materias!A2:C527, 3, FALSE)</f>
        <v>2</v>
      </c>
      <c r="E33" s="42" t="s">
        <v>98</v>
      </c>
      <c r="F33" s="40"/>
      <c r="G33" s="41"/>
    </row>
    <row r="34" spans="1:7" ht="14.25" customHeight="1" x14ac:dyDescent="0.25">
      <c r="A34" s="39" t="s">
        <v>63</v>
      </c>
      <c r="B34" s="40"/>
      <c r="C34" s="41"/>
      <c r="D34" s="16">
        <f>VLOOKUP(A34, Materias!A2:C527, 3, FALSE)</f>
        <v>4</v>
      </c>
      <c r="E34" s="42" t="s">
        <v>39</v>
      </c>
      <c r="F34" s="40"/>
      <c r="G34" s="41"/>
    </row>
    <row r="35" spans="1:7" ht="14.25" customHeight="1" x14ac:dyDescent="0.25">
      <c r="A35" s="23"/>
      <c r="B35" s="24"/>
      <c r="C35" s="25"/>
      <c r="D35" s="16"/>
      <c r="E35" s="26"/>
      <c r="F35" s="24"/>
      <c r="G35" s="25"/>
    </row>
    <row r="36" spans="1:7" ht="14.25" customHeight="1" x14ac:dyDescent="0.25">
      <c r="A36" s="39" t="s">
        <v>64</v>
      </c>
      <c r="B36" s="40"/>
      <c r="C36" s="41"/>
      <c r="D36" s="16">
        <f>VLOOKUP(A36, Materias!A2:C527, 3, FALSE)</f>
        <v>5</v>
      </c>
      <c r="E36" s="42" t="s">
        <v>107</v>
      </c>
      <c r="F36" s="40"/>
      <c r="G36" s="41"/>
    </row>
    <row r="37" spans="1:7" ht="14.25" customHeight="1" x14ac:dyDescent="0.25">
      <c r="A37" s="48" t="s">
        <v>48</v>
      </c>
      <c r="B37" s="40"/>
      <c r="C37" s="41"/>
      <c r="D37" s="15">
        <f>SUM(D30:D36)</f>
        <v>34</v>
      </c>
      <c r="E37" s="46"/>
      <c r="F37" s="40"/>
      <c r="G37" s="41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47" t="s">
        <v>118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37" t="s">
        <v>50</v>
      </c>
      <c r="B40" s="38"/>
      <c r="C40" s="38"/>
      <c r="D40" s="38"/>
      <c r="E40" s="38"/>
      <c r="F40" s="38"/>
      <c r="G40" s="3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7:C37"/>
    <mergeCell ref="E37:G37"/>
    <mergeCell ref="A39:G39"/>
    <mergeCell ref="A40:G40"/>
    <mergeCell ref="A33:C33"/>
    <mergeCell ref="E33:G33"/>
    <mergeCell ref="A34:C34"/>
    <mergeCell ref="E34:G34"/>
    <mergeCell ref="A36:C36"/>
    <mergeCell ref="E36:G36"/>
  </mergeCells>
  <dataValidations count="1">
    <dataValidation type="list" allowBlank="1" showErrorMessage="1" sqref="E38" xr:uid="{00000000-0002-0000-1100-000000000000}">
      <formula1>#REF!</formula1>
    </dataValidation>
  </dataValidations>
  <printOptions horizontalCentered="1"/>
  <pageMargins left="0.25" right="0.25" top="0.75" bottom="0.75" header="0" footer="0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A30:C36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F21" sqref="F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136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54" x14ac:dyDescent="0.25">
      <c r="A19" s="27" t="s">
        <v>24</v>
      </c>
      <c r="B19" s="36" t="s">
        <v>504</v>
      </c>
      <c r="C19" s="28" t="s">
        <v>141</v>
      </c>
      <c r="D19" s="28" t="s">
        <v>141</v>
      </c>
      <c r="E19" s="36" t="s">
        <v>504</v>
      </c>
      <c r="F19" s="36" t="s">
        <v>504</v>
      </c>
      <c r="G19" s="28"/>
    </row>
    <row r="20" spans="1:7" ht="54" x14ac:dyDescent="0.25">
      <c r="A20" s="27" t="s">
        <v>25</v>
      </c>
      <c r="B20" s="28" t="s">
        <v>140</v>
      </c>
      <c r="C20" s="36" t="s">
        <v>546</v>
      </c>
      <c r="D20" s="28" t="s">
        <v>141</v>
      </c>
      <c r="E20" s="36" t="s">
        <v>546</v>
      </c>
      <c r="F20" s="28" t="s">
        <v>140</v>
      </c>
      <c r="G20" s="28"/>
    </row>
    <row r="21" spans="1:7" ht="72" x14ac:dyDescent="0.25">
      <c r="A21" s="27" t="s">
        <v>26</v>
      </c>
      <c r="B21" s="28" t="s">
        <v>140</v>
      </c>
      <c r="C21" s="36" t="s">
        <v>546</v>
      </c>
      <c r="D21" s="28" t="s">
        <v>141</v>
      </c>
      <c r="E21" s="36" t="s">
        <v>546</v>
      </c>
      <c r="F21" s="36" t="s">
        <v>554</v>
      </c>
      <c r="G21" s="28"/>
    </row>
    <row r="22" spans="1:7" ht="30" x14ac:dyDescent="0.25">
      <c r="A22" s="27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28"/>
      <c r="G22" s="28"/>
    </row>
    <row r="23" spans="1:7" ht="54" x14ac:dyDescent="0.25">
      <c r="A23" s="27" t="s">
        <v>28</v>
      </c>
      <c r="B23" s="36" t="s">
        <v>494</v>
      </c>
      <c r="C23" s="36" t="s">
        <v>533</v>
      </c>
      <c r="D23" s="28"/>
      <c r="E23" s="28"/>
      <c r="F23" s="28"/>
      <c r="G23" s="28"/>
    </row>
    <row r="24" spans="1:7" ht="54" x14ac:dyDescent="0.25">
      <c r="A24" s="27" t="s">
        <v>29</v>
      </c>
      <c r="B24" s="36" t="s">
        <v>494</v>
      </c>
      <c r="C24" s="36" t="s">
        <v>533</v>
      </c>
      <c r="D24" s="28"/>
      <c r="E24" s="28"/>
      <c r="F24" s="28"/>
      <c r="G24" s="28"/>
    </row>
    <row r="25" spans="1:7" ht="54" x14ac:dyDescent="0.25">
      <c r="A25" s="27" t="s">
        <v>30</v>
      </c>
      <c r="B25" s="36" t="s">
        <v>494</v>
      </c>
      <c r="C25" s="36" t="s">
        <v>533</v>
      </c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140</v>
      </c>
      <c r="B30" s="40"/>
      <c r="C30" s="41"/>
      <c r="D30" s="16">
        <f>VLOOKUP(A30, Materias!A2:C207, 3, FALSE)</f>
        <v>3</v>
      </c>
      <c r="E30" s="42" t="s">
        <v>44</v>
      </c>
      <c r="F30" s="40"/>
      <c r="G30" s="41"/>
    </row>
    <row r="31" spans="1:7" ht="14.25" customHeight="1" x14ac:dyDescent="0.25">
      <c r="A31" s="39" t="s">
        <v>141</v>
      </c>
      <c r="B31" s="40"/>
      <c r="C31" s="41"/>
      <c r="D31" s="16">
        <f>VLOOKUP(A31, Materias!A2:C207, 3, FALSE)</f>
        <v>4</v>
      </c>
      <c r="E31" s="42" t="s">
        <v>108</v>
      </c>
      <c r="F31" s="40"/>
      <c r="G31" s="41"/>
    </row>
    <row r="32" spans="1:7" ht="14.25" customHeight="1" x14ac:dyDescent="0.25">
      <c r="A32" s="39" t="s">
        <v>137</v>
      </c>
      <c r="B32" s="40"/>
      <c r="C32" s="41"/>
      <c r="D32" s="16">
        <f>VLOOKUP(A32, Materias!A2:C207, 3, FALSE)</f>
        <v>3</v>
      </c>
      <c r="E32" s="42" t="s">
        <v>103</v>
      </c>
      <c r="F32" s="40"/>
      <c r="G32" s="41"/>
    </row>
    <row r="33" spans="1:7" ht="14.25" customHeight="1" x14ac:dyDescent="0.25">
      <c r="A33" s="39" t="s">
        <v>139</v>
      </c>
      <c r="B33" s="40"/>
      <c r="C33" s="41"/>
      <c r="D33" s="16">
        <f>VLOOKUP(A33, Materias!A2:C207, 3, FALSE)</f>
        <v>4</v>
      </c>
      <c r="E33" s="42" t="s">
        <v>127</v>
      </c>
      <c r="F33" s="40"/>
      <c r="G33" s="41"/>
    </row>
    <row r="34" spans="1:7" ht="14.25" customHeight="1" x14ac:dyDescent="0.25">
      <c r="A34" s="39" t="s">
        <v>138</v>
      </c>
      <c r="B34" s="40"/>
      <c r="C34" s="41"/>
      <c r="D34" s="16">
        <f>VLOOKUP(A34, Materias!A2:C207, 3, FALSE)</f>
        <v>4</v>
      </c>
      <c r="E34" s="42" t="s">
        <v>99</v>
      </c>
      <c r="F34" s="64"/>
      <c r="G34" s="65"/>
    </row>
    <row r="35" spans="1:7" ht="14.25" customHeight="1" x14ac:dyDescent="0.25">
      <c r="A35" s="39" t="s">
        <v>68</v>
      </c>
      <c r="B35" s="40"/>
      <c r="C35" s="41"/>
      <c r="D35" s="16">
        <f>VLOOKUP(A35, Materias!A3:C208, 3, FALSE)</f>
        <v>4</v>
      </c>
      <c r="E35" s="42" t="s">
        <v>39</v>
      </c>
      <c r="F35" s="40"/>
      <c r="G35" s="41"/>
    </row>
    <row r="36" spans="1:7" ht="14.25" customHeight="1" x14ac:dyDescent="0.25">
      <c r="A36" s="39" t="s">
        <v>142</v>
      </c>
      <c r="B36" s="40"/>
      <c r="C36" s="41"/>
      <c r="D36" s="16">
        <f>VLOOKUP(A36, Materias!A4:C209, 3, FALSE)</f>
        <v>3</v>
      </c>
      <c r="E36" s="42" t="s">
        <v>107</v>
      </c>
      <c r="F36" s="40"/>
      <c r="G36" s="41"/>
    </row>
    <row r="37" spans="1:7" ht="14.25" customHeight="1" x14ac:dyDescent="0.25">
      <c r="A37" s="48" t="s">
        <v>48</v>
      </c>
      <c r="B37" s="40"/>
      <c r="C37" s="41"/>
      <c r="D37" s="15">
        <f>SUM(D30:D36)</f>
        <v>25</v>
      </c>
      <c r="E37" s="46"/>
      <c r="F37" s="40"/>
      <c r="G37" s="41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47" t="s">
        <v>118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37" t="s">
        <v>50</v>
      </c>
      <c r="B40" s="38"/>
      <c r="C40" s="38"/>
      <c r="D40" s="38"/>
      <c r="E40" s="38"/>
      <c r="F40" s="38"/>
      <c r="G40" s="3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9" zoomScale="70" zoomScaleNormal="50" zoomScaleSheetLayoutView="70" workbookViewId="0">
      <selection activeCell="F16" sqref="F1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431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432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454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28" t="s">
        <v>418</v>
      </c>
      <c r="C13" s="36" t="s">
        <v>537</v>
      </c>
      <c r="D13" s="28" t="s">
        <v>418</v>
      </c>
      <c r="E13" s="28" t="s">
        <v>419</v>
      </c>
      <c r="F13" s="29" t="s">
        <v>425</v>
      </c>
      <c r="G13" s="28"/>
    </row>
    <row r="14" spans="1:7" ht="72" x14ac:dyDescent="0.25">
      <c r="A14" s="27" t="s">
        <v>14</v>
      </c>
      <c r="B14" s="28" t="s">
        <v>418</v>
      </c>
      <c r="C14" s="36" t="s">
        <v>537</v>
      </c>
      <c r="D14" s="28" t="s">
        <v>418</v>
      </c>
      <c r="E14" s="28" t="s">
        <v>419</v>
      </c>
      <c r="F14" s="29" t="s">
        <v>425</v>
      </c>
      <c r="G14" s="28"/>
    </row>
    <row r="15" spans="1:7" ht="72" x14ac:dyDescent="0.25">
      <c r="A15" s="27" t="s">
        <v>15</v>
      </c>
      <c r="B15" s="36" t="s">
        <v>537</v>
      </c>
      <c r="C15" s="36" t="s">
        <v>537</v>
      </c>
      <c r="D15" s="36" t="s">
        <v>524</v>
      </c>
      <c r="E15" s="36" t="s">
        <v>524</v>
      </c>
      <c r="F15" s="36" t="s">
        <v>537</v>
      </c>
      <c r="G15" s="28"/>
    </row>
    <row r="16" spans="1:7" ht="72" x14ac:dyDescent="0.25">
      <c r="A16" s="27" t="s">
        <v>18</v>
      </c>
      <c r="B16" s="36" t="s">
        <v>537</v>
      </c>
      <c r="C16" s="28" t="s">
        <v>419</v>
      </c>
      <c r="D16" s="28" t="s">
        <v>419</v>
      </c>
      <c r="E16" s="36" t="s">
        <v>524</v>
      </c>
      <c r="F16" s="36" t="s">
        <v>537</v>
      </c>
      <c r="G16" s="28"/>
    </row>
    <row r="17" spans="1:7" ht="30" x14ac:dyDescent="0.25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90" x14ac:dyDescent="0.25">
      <c r="A18" s="27" t="s">
        <v>22</v>
      </c>
      <c r="B18" s="36" t="s">
        <v>524</v>
      </c>
      <c r="C18" s="36" t="s">
        <v>531</v>
      </c>
      <c r="D18" s="36" t="s">
        <v>530</v>
      </c>
      <c r="E18" s="36" t="s">
        <v>530</v>
      </c>
      <c r="F18" s="28" t="s">
        <v>423</v>
      </c>
      <c r="G18" s="28"/>
    </row>
    <row r="19" spans="1:7" ht="90" x14ac:dyDescent="0.25">
      <c r="A19" s="27" t="s">
        <v>24</v>
      </c>
      <c r="B19" s="36" t="s">
        <v>524</v>
      </c>
      <c r="C19" s="36" t="s">
        <v>531</v>
      </c>
      <c r="D19" s="36" t="s">
        <v>530</v>
      </c>
      <c r="E19" s="36" t="s">
        <v>530</v>
      </c>
      <c r="F19" s="28" t="s">
        <v>423</v>
      </c>
      <c r="G19" s="28"/>
    </row>
    <row r="20" spans="1:7" ht="90" x14ac:dyDescent="0.25">
      <c r="A20" s="27" t="s">
        <v>25</v>
      </c>
      <c r="B20" s="28"/>
      <c r="C20" s="29" t="s">
        <v>424</v>
      </c>
      <c r="D20" s="36" t="s">
        <v>530</v>
      </c>
      <c r="E20" s="36" t="s">
        <v>530</v>
      </c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417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418</v>
      </c>
      <c r="B31" s="40"/>
      <c r="C31" s="41"/>
      <c r="D31" s="16">
        <f>VLOOKUP(A31, Materias!A2:C207,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419</v>
      </c>
      <c r="B32" s="40"/>
      <c r="C32" s="41"/>
      <c r="D32" s="16">
        <f>VLOOKUP(A32, Materias!A2:C207, 3, FALSE)</f>
        <v>4</v>
      </c>
      <c r="E32" s="42" t="s">
        <v>41</v>
      </c>
      <c r="F32" s="40"/>
      <c r="G32" s="41"/>
    </row>
    <row r="33" spans="1:7" ht="14.25" customHeight="1" x14ac:dyDescent="0.25">
      <c r="A33" s="39" t="s">
        <v>420</v>
      </c>
      <c r="B33" s="40"/>
      <c r="C33" s="41"/>
      <c r="D33" s="16">
        <f>VLOOKUP(A33, Materias!A2:C207, 3, FALSE)</f>
        <v>6</v>
      </c>
      <c r="E33" s="42" t="s">
        <v>45</v>
      </c>
      <c r="F33" s="40"/>
      <c r="G33" s="41"/>
    </row>
    <row r="34" spans="1:7" ht="14.25" customHeight="1" x14ac:dyDescent="0.25">
      <c r="A34" s="39" t="s">
        <v>421</v>
      </c>
      <c r="B34" s="40"/>
      <c r="C34" s="41"/>
      <c r="D34" s="16">
        <f>VLOOKUP(A34, Materias!A2:C207, 3, FALSE)</f>
        <v>5</v>
      </c>
      <c r="E34" s="42" t="s">
        <v>57</v>
      </c>
      <c r="F34" s="40"/>
      <c r="G34" s="41"/>
    </row>
    <row r="35" spans="1:7" ht="14.25" customHeight="1" x14ac:dyDescent="0.25">
      <c r="A35" s="39" t="s">
        <v>422</v>
      </c>
      <c r="B35" s="40"/>
      <c r="C35" s="41"/>
      <c r="D35" s="16">
        <f>VLOOKUP(A35, Materias!A2:C207, 3, FALSE)</f>
        <v>7</v>
      </c>
      <c r="E35" s="42" t="s">
        <v>42</v>
      </c>
      <c r="F35" s="40"/>
      <c r="G35" s="41"/>
    </row>
    <row r="36" spans="1:7" ht="14.25" customHeight="1" x14ac:dyDescent="0.25">
      <c r="A36" s="39" t="s">
        <v>423</v>
      </c>
      <c r="B36" s="40"/>
      <c r="C36" s="41"/>
      <c r="D36" s="16">
        <f>VLOOKUP(A36, Materias!A2:C207, 3, FALSE)</f>
        <v>4</v>
      </c>
      <c r="E36" s="42" t="s">
        <v>54</v>
      </c>
      <c r="F36" s="40"/>
      <c r="G36" s="41"/>
    </row>
    <row r="37" spans="1:7" ht="14.25" customHeight="1" x14ac:dyDescent="0.25">
      <c r="A37" s="39" t="s">
        <v>424</v>
      </c>
      <c r="B37" s="40"/>
      <c r="C37" s="41"/>
      <c r="D37" s="16">
        <f>VLOOKUP(A37, Materias!A2:C207, 3, FALSE)</f>
        <v>1</v>
      </c>
      <c r="E37" s="43" t="s">
        <v>57</v>
      </c>
      <c r="F37" s="44"/>
      <c r="G37" s="45"/>
    </row>
    <row r="38" spans="1:7" ht="14.25" customHeight="1" x14ac:dyDescent="0.25">
      <c r="A38" s="39" t="s">
        <v>425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4" zoomScale="70" zoomScaleNormal="50" zoomScaleSheetLayoutView="70" workbookViewId="0">
      <selection activeCell="F23" sqref="F2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448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484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54" x14ac:dyDescent="0.25">
      <c r="A20" s="27" t="s">
        <v>25</v>
      </c>
      <c r="B20" s="36" t="s">
        <v>491</v>
      </c>
      <c r="C20" s="36" t="s">
        <v>491</v>
      </c>
      <c r="D20" s="28" t="s">
        <v>147</v>
      </c>
      <c r="E20" s="36" t="s">
        <v>491</v>
      </c>
      <c r="F20" s="28" t="s">
        <v>147</v>
      </c>
      <c r="G20" s="28"/>
    </row>
    <row r="21" spans="1:7" ht="54" x14ac:dyDescent="0.25">
      <c r="A21" s="27" t="s">
        <v>26</v>
      </c>
      <c r="B21" s="36" t="s">
        <v>491</v>
      </c>
      <c r="C21" s="36" t="s">
        <v>491</v>
      </c>
      <c r="D21" s="28" t="s">
        <v>147</v>
      </c>
      <c r="E21" s="36" t="s">
        <v>491</v>
      </c>
      <c r="F21" s="28" t="s">
        <v>147</v>
      </c>
      <c r="G21" s="28"/>
    </row>
    <row r="22" spans="1:7" ht="54" x14ac:dyDescent="0.25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6" t="s">
        <v>522</v>
      </c>
      <c r="G22" s="28"/>
    </row>
    <row r="23" spans="1:7" ht="54" x14ac:dyDescent="0.25">
      <c r="A23" s="27" t="s">
        <v>28</v>
      </c>
      <c r="B23" s="28" t="s">
        <v>145</v>
      </c>
      <c r="C23" s="28" t="s">
        <v>145</v>
      </c>
      <c r="D23" s="36" t="s">
        <v>522</v>
      </c>
      <c r="E23" s="28" t="s">
        <v>147</v>
      </c>
      <c r="F23" s="36" t="s">
        <v>522</v>
      </c>
      <c r="G23" s="28"/>
    </row>
    <row r="24" spans="1:7" ht="54" x14ac:dyDescent="0.25">
      <c r="A24" s="27" t="s">
        <v>29</v>
      </c>
      <c r="B24" s="28" t="s">
        <v>145</v>
      </c>
      <c r="C24" s="36" t="s">
        <v>492</v>
      </c>
      <c r="D24" s="36" t="s">
        <v>522</v>
      </c>
      <c r="E24" s="28" t="s">
        <v>147</v>
      </c>
      <c r="F24" s="36" t="s">
        <v>491</v>
      </c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147</v>
      </c>
      <c r="B30" s="40"/>
      <c r="C30" s="41"/>
      <c r="D30" s="16">
        <f>VLOOKUP(A30, Materias!A2:C207, 3, FALSE)</f>
        <v>6</v>
      </c>
      <c r="E30" s="42" t="s">
        <v>98</v>
      </c>
      <c r="F30" s="40"/>
      <c r="G30" s="41"/>
    </row>
    <row r="31" spans="1:7" ht="14.25" customHeight="1" x14ac:dyDescent="0.25">
      <c r="A31" s="39" t="s">
        <v>146</v>
      </c>
      <c r="B31" s="40"/>
      <c r="C31" s="41"/>
      <c r="D31" s="16">
        <f>VLOOKUP(A31, Materias!A2:C207, 3, FALSE)</f>
        <v>4</v>
      </c>
      <c r="E31" s="42" t="s">
        <v>451</v>
      </c>
      <c r="F31" s="40"/>
      <c r="G31" s="41"/>
    </row>
    <row r="32" spans="1:7" ht="14.25" customHeight="1" x14ac:dyDescent="0.25">
      <c r="A32" s="39" t="s">
        <v>144</v>
      </c>
      <c r="B32" s="40"/>
      <c r="C32" s="41"/>
      <c r="D32" s="16">
        <f>VLOOKUP(A32, Materias!A2:C207, 3, FALSE)</f>
        <v>7</v>
      </c>
      <c r="E32" s="42" t="s">
        <v>148</v>
      </c>
      <c r="F32" s="40"/>
      <c r="G32" s="41"/>
    </row>
    <row r="33" spans="1:7" ht="14.25" customHeight="1" x14ac:dyDescent="0.25">
      <c r="A33" s="39" t="s">
        <v>76</v>
      </c>
      <c r="B33" s="40"/>
      <c r="C33" s="41"/>
      <c r="D33" s="16">
        <f>VLOOKUP(A33, Materias!A2:C207, 3, FALSE)</f>
        <v>4</v>
      </c>
      <c r="E33" s="66" t="s">
        <v>39</v>
      </c>
      <c r="F33" s="40"/>
      <c r="G33" s="41"/>
    </row>
    <row r="34" spans="1:7" ht="14.25" customHeight="1" x14ac:dyDescent="0.25">
      <c r="A34" s="39" t="s">
        <v>145</v>
      </c>
      <c r="B34" s="40"/>
      <c r="C34" s="41"/>
      <c r="D34" s="16">
        <f>VLOOKUP(A34, Materias!A2:C207, 3, FALSE)</f>
        <v>3</v>
      </c>
      <c r="E34" s="42" t="s">
        <v>143</v>
      </c>
      <c r="F34" s="40"/>
      <c r="G34" s="41"/>
    </row>
    <row r="35" spans="1:7" ht="14.25" customHeight="1" x14ac:dyDescent="0.25">
      <c r="A35" s="48" t="s">
        <v>48</v>
      </c>
      <c r="B35" s="40"/>
      <c r="C35" s="41"/>
      <c r="D35" s="15">
        <f>SUM(D30:D34)</f>
        <v>24</v>
      </c>
      <c r="E35" s="46"/>
      <c r="F35" s="40"/>
      <c r="G35" s="41"/>
    </row>
    <row r="36" spans="1:7" ht="14.25" customHeight="1" x14ac:dyDescent="0.25">
      <c r="A36" s="17"/>
      <c r="B36" s="17"/>
      <c r="C36" s="17"/>
      <c r="D36" s="18"/>
      <c r="E36" s="19"/>
      <c r="F36" s="19"/>
      <c r="G36" s="19"/>
    </row>
    <row r="37" spans="1:7" ht="15" customHeight="1" x14ac:dyDescent="0.25">
      <c r="A37" s="47" t="s">
        <v>118</v>
      </c>
      <c r="B37" s="38"/>
      <c r="C37" s="38"/>
      <c r="D37" s="38"/>
      <c r="E37" s="38"/>
      <c r="F37" s="38"/>
      <c r="G37" s="38"/>
    </row>
    <row r="38" spans="1:7" ht="14.25" customHeight="1" x14ac:dyDescent="0.25">
      <c r="A38" s="37" t="s">
        <v>50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5" sqref="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449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484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54" x14ac:dyDescent="0.25">
      <c r="A20" s="27" t="s">
        <v>25</v>
      </c>
      <c r="B20" s="28"/>
      <c r="C20" s="28"/>
      <c r="D20" s="36" t="s">
        <v>491</v>
      </c>
      <c r="E20" s="28" t="s">
        <v>147</v>
      </c>
      <c r="F20" s="36" t="s">
        <v>491</v>
      </c>
      <c r="G20" s="28"/>
    </row>
    <row r="21" spans="1:7" ht="54" x14ac:dyDescent="0.25">
      <c r="A21" s="27" t="s">
        <v>26</v>
      </c>
      <c r="B21" s="28"/>
      <c r="C21" s="28"/>
      <c r="D21" s="36" t="s">
        <v>491</v>
      </c>
      <c r="E21" s="28" t="s">
        <v>147</v>
      </c>
      <c r="F21" s="36" t="s">
        <v>491</v>
      </c>
      <c r="G21" s="28"/>
    </row>
    <row r="22" spans="1:7" ht="36" x14ac:dyDescent="0.25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 t="s">
        <v>147</v>
      </c>
      <c r="G22" s="28"/>
    </row>
    <row r="23" spans="1:7" ht="54" x14ac:dyDescent="0.25">
      <c r="A23" s="27" t="s">
        <v>28</v>
      </c>
      <c r="B23" s="36" t="s">
        <v>491</v>
      </c>
      <c r="C23" s="36" t="s">
        <v>491</v>
      </c>
      <c r="D23" s="28" t="s">
        <v>147</v>
      </c>
      <c r="E23" s="36" t="s">
        <v>522</v>
      </c>
      <c r="F23" s="28" t="s">
        <v>147</v>
      </c>
      <c r="G23" s="28"/>
    </row>
    <row r="24" spans="1:7" ht="54" x14ac:dyDescent="0.25">
      <c r="A24" s="27" t="s">
        <v>29</v>
      </c>
      <c r="B24" s="36" t="s">
        <v>491</v>
      </c>
      <c r="C24" s="28" t="s">
        <v>145</v>
      </c>
      <c r="D24" s="28" t="s">
        <v>147</v>
      </c>
      <c r="E24" s="36" t="s">
        <v>522</v>
      </c>
      <c r="F24" s="36" t="s">
        <v>522</v>
      </c>
      <c r="G24" s="28"/>
    </row>
    <row r="25" spans="1:7" ht="54" x14ac:dyDescent="0.25">
      <c r="A25" s="27" t="s">
        <v>30</v>
      </c>
      <c r="B25" s="28" t="s">
        <v>145</v>
      </c>
      <c r="C25" s="28" t="s">
        <v>145</v>
      </c>
      <c r="D25" s="28"/>
      <c r="E25" s="28"/>
      <c r="F25" s="36" t="s">
        <v>522</v>
      </c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147</v>
      </c>
      <c r="B30" s="40"/>
      <c r="C30" s="41"/>
      <c r="D30" s="16">
        <f>VLOOKUP(A30, Materias!A2:C207, 3, FALSE)</f>
        <v>6</v>
      </c>
      <c r="E30" s="42" t="s">
        <v>98</v>
      </c>
      <c r="F30" s="40"/>
      <c r="G30" s="41"/>
    </row>
    <row r="31" spans="1:7" ht="14.25" customHeight="1" x14ac:dyDescent="0.25">
      <c r="A31" s="39" t="s">
        <v>146</v>
      </c>
      <c r="B31" s="40"/>
      <c r="C31" s="41"/>
      <c r="D31" s="16">
        <f>VLOOKUP(A31, Materias!A2:C207, 3, FALSE)</f>
        <v>4</v>
      </c>
      <c r="E31" s="42" t="s">
        <v>451</v>
      </c>
      <c r="F31" s="40"/>
      <c r="G31" s="41"/>
    </row>
    <row r="32" spans="1:7" ht="14.25" customHeight="1" x14ac:dyDescent="0.25">
      <c r="A32" s="39" t="s">
        <v>144</v>
      </c>
      <c r="B32" s="40"/>
      <c r="C32" s="41"/>
      <c r="D32" s="16">
        <f>VLOOKUP(A32, Materias!A2:C207, 3, FALSE)</f>
        <v>7</v>
      </c>
      <c r="E32" s="42" t="s">
        <v>148</v>
      </c>
      <c r="F32" s="40"/>
      <c r="G32" s="41"/>
    </row>
    <row r="33" spans="1:7" ht="14.25" customHeight="1" x14ac:dyDescent="0.25">
      <c r="A33" s="39" t="s">
        <v>76</v>
      </c>
      <c r="B33" s="40"/>
      <c r="C33" s="41"/>
      <c r="D33" s="16">
        <f>VLOOKUP(A33, Materias!A2:C207, 3, FALSE)</f>
        <v>4</v>
      </c>
      <c r="E33" s="66" t="s">
        <v>39</v>
      </c>
      <c r="F33" s="40"/>
      <c r="G33" s="41"/>
    </row>
    <row r="34" spans="1:7" ht="14.25" customHeight="1" x14ac:dyDescent="0.25">
      <c r="A34" s="39" t="s">
        <v>145</v>
      </c>
      <c r="B34" s="40"/>
      <c r="C34" s="41"/>
      <c r="D34" s="16">
        <f>VLOOKUP(A34, Materias!A2:C207, 3, FALSE)</f>
        <v>3</v>
      </c>
      <c r="E34" s="42" t="s">
        <v>143</v>
      </c>
      <c r="F34" s="40"/>
      <c r="G34" s="41"/>
    </row>
    <row r="35" spans="1:7" ht="14.25" customHeight="1" x14ac:dyDescent="0.25">
      <c r="A35" s="48" t="s">
        <v>48</v>
      </c>
      <c r="B35" s="40"/>
      <c r="C35" s="41"/>
      <c r="D35" s="15">
        <f>SUM(D30:D34)</f>
        <v>24</v>
      </c>
      <c r="E35" s="46"/>
      <c r="F35" s="40"/>
      <c r="G35" s="41"/>
    </row>
    <row r="36" spans="1:7" ht="14.25" customHeight="1" x14ac:dyDescent="0.25">
      <c r="A36" s="17"/>
      <c r="B36" s="17"/>
      <c r="C36" s="17"/>
      <c r="D36" s="18"/>
      <c r="E36" s="19"/>
      <c r="F36" s="19"/>
      <c r="G36" s="19"/>
    </row>
    <row r="37" spans="1:7" ht="15" customHeight="1" x14ac:dyDescent="0.25">
      <c r="A37" s="47" t="s">
        <v>118</v>
      </c>
      <c r="B37" s="38"/>
      <c r="C37" s="38"/>
      <c r="D37" s="38"/>
      <c r="E37" s="38"/>
      <c r="F37" s="38"/>
      <c r="G37" s="38"/>
    </row>
    <row r="38" spans="1:7" ht="14.25" customHeight="1" x14ac:dyDescent="0.25">
      <c r="A38" s="37" t="s">
        <v>50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B23" sqref="B23:B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150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72" x14ac:dyDescent="0.25">
      <c r="A19" s="27" t="s">
        <v>24</v>
      </c>
      <c r="B19" s="36" t="s">
        <v>495</v>
      </c>
      <c r="C19" s="28"/>
      <c r="D19" s="36" t="s">
        <v>495</v>
      </c>
      <c r="E19" s="28"/>
      <c r="F19" s="28"/>
      <c r="G19" s="28"/>
    </row>
    <row r="20" spans="1:7" ht="72" x14ac:dyDescent="0.25">
      <c r="A20" s="27" t="s">
        <v>25</v>
      </c>
      <c r="B20" s="36" t="s">
        <v>495</v>
      </c>
      <c r="C20" s="28"/>
      <c r="D20" s="36" t="s">
        <v>495</v>
      </c>
      <c r="E20" s="28"/>
      <c r="F20" s="28"/>
      <c r="G20" s="28"/>
    </row>
    <row r="21" spans="1:7" ht="72" x14ac:dyDescent="0.25">
      <c r="A21" s="27" t="s">
        <v>26</v>
      </c>
      <c r="B21" s="36" t="s">
        <v>495</v>
      </c>
      <c r="C21" s="36" t="s">
        <v>508</v>
      </c>
      <c r="D21" s="36" t="s">
        <v>495</v>
      </c>
      <c r="E21" s="28" t="s">
        <v>153</v>
      </c>
      <c r="F21" s="28"/>
      <c r="G21" s="28"/>
    </row>
    <row r="22" spans="1:7" ht="30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28"/>
      <c r="G22" s="28"/>
    </row>
    <row r="23" spans="1:7" ht="126" x14ac:dyDescent="0.25">
      <c r="A23" s="27" t="s">
        <v>28</v>
      </c>
      <c r="B23" s="36" t="s">
        <v>553</v>
      </c>
      <c r="C23" s="36" t="s">
        <v>550</v>
      </c>
      <c r="D23" s="28" t="s">
        <v>156</v>
      </c>
      <c r="E23" s="36" t="s">
        <v>508</v>
      </c>
      <c r="F23" s="28"/>
      <c r="G23" s="28"/>
    </row>
    <row r="24" spans="1:7" ht="126" x14ac:dyDescent="0.25">
      <c r="A24" s="27" t="s">
        <v>29</v>
      </c>
      <c r="B24" s="36" t="s">
        <v>553</v>
      </c>
      <c r="C24" s="36" t="s">
        <v>550</v>
      </c>
      <c r="D24" s="28" t="s">
        <v>156</v>
      </c>
      <c r="E24" s="36" t="s">
        <v>508</v>
      </c>
      <c r="F24" s="28"/>
      <c r="G24" s="28"/>
    </row>
    <row r="25" spans="1:7" ht="126" x14ac:dyDescent="0.25">
      <c r="A25" s="27" t="s">
        <v>30</v>
      </c>
      <c r="B25" s="36" t="s">
        <v>550</v>
      </c>
      <c r="C25" s="36" t="s">
        <v>553</v>
      </c>
      <c r="D25" s="36" t="s">
        <v>492</v>
      </c>
      <c r="E25" s="28"/>
      <c r="F25" s="28"/>
      <c r="G25" s="28"/>
    </row>
    <row r="26" spans="1:7" ht="126" x14ac:dyDescent="0.25">
      <c r="A26" s="27" t="s">
        <v>31</v>
      </c>
      <c r="B26" s="36" t="s">
        <v>550</v>
      </c>
      <c r="C26" s="36" t="s">
        <v>553</v>
      </c>
      <c r="D26" s="28"/>
      <c r="E26" s="28"/>
      <c r="F26" s="28"/>
      <c r="G26" s="28"/>
    </row>
    <row r="27" spans="1:7" ht="90" x14ac:dyDescent="0.25">
      <c r="A27" s="30" t="s">
        <v>32</v>
      </c>
      <c r="B27" s="36" t="s">
        <v>550</v>
      </c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153</v>
      </c>
      <c r="B30" s="40"/>
      <c r="C30" s="41"/>
      <c r="D30" s="16">
        <f>VLOOKUP(A30, Materias!A2:C207, 3, FALSE)</f>
        <v>6</v>
      </c>
      <c r="E30" s="42" t="s">
        <v>97</v>
      </c>
      <c r="F30" s="40"/>
      <c r="G30" s="41"/>
    </row>
    <row r="31" spans="1:7" ht="14.25" customHeight="1" x14ac:dyDescent="0.25">
      <c r="A31" s="39" t="s">
        <v>152</v>
      </c>
      <c r="B31" s="40"/>
      <c r="C31" s="41"/>
      <c r="D31" s="16">
        <f>VLOOKUP(A31, Materias!A2:C207, 3, FALSE)</f>
        <v>4</v>
      </c>
      <c r="E31" s="42" t="s">
        <v>108</v>
      </c>
      <c r="F31" s="40"/>
      <c r="G31" s="41"/>
    </row>
    <row r="32" spans="1:7" ht="14.25" customHeight="1" x14ac:dyDescent="0.25">
      <c r="A32" s="39" t="s">
        <v>155</v>
      </c>
      <c r="B32" s="40"/>
      <c r="C32" s="41"/>
      <c r="D32" s="16">
        <f>VLOOKUP(A32, Materias!A2:C207, 3, FALSE)</f>
        <v>3</v>
      </c>
      <c r="E32" s="42" t="s">
        <v>106</v>
      </c>
      <c r="F32" s="40"/>
      <c r="G32" s="41"/>
    </row>
    <row r="33" spans="1:7" ht="14.25" customHeight="1" x14ac:dyDescent="0.25">
      <c r="A33" s="39" t="s">
        <v>151</v>
      </c>
      <c r="B33" s="40"/>
      <c r="C33" s="41"/>
      <c r="D33" s="16">
        <f>VLOOKUP(A33, Materias!A2:C207, 3, FALSE)</f>
        <v>6</v>
      </c>
      <c r="E33" s="42" t="s">
        <v>133</v>
      </c>
      <c r="F33" s="40"/>
      <c r="G33" s="41"/>
    </row>
    <row r="34" spans="1:7" ht="14.25" customHeight="1" x14ac:dyDescent="0.25">
      <c r="A34" s="39" t="s">
        <v>154</v>
      </c>
      <c r="B34" s="40"/>
      <c r="C34" s="41"/>
      <c r="D34" s="16">
        <f>VLOOKUP(A34, Materias!A3:C208,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156</v>
      </c>
      <c r="B35" s="40"/>
      <c r="C35" s="41"/>
      <c r="D35" s="16">
        <f>VLOOKUP(A35, Materias!A4:C209, 3, FALSE)</f>
        <v>2</v>
      </c>
      <c r="E35" s="42" t="s">
        <v>143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25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118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5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C26" sqref="C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150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72" x14ac:dyDescent="0.25">
      <c r="A19" s="27" t="s">
        <v>24</v>
      </c>
      <c r="B19" s="28"/>
      <c r="C19" s="36" t="s">
        <v>495</v>
      </c>
      <c r="D19" s="28"/>
      <c r="E19" s="36" t="s">
        <v>495</v>
      </c>
      <c r="F19" s="28"/>
      <c r="G19" s="28"/>
    </row>
    <row r="20" spans="1:7" ht="90" x14ac:dyDescent="0.25">
      <c r="A20" s="27" t="s">
        <v>25</v>
      </c>
      <c r="B20" s="28" t="s">
        <v>156</v>
      </c>
      <c r="C20" s="36" t="s">
        <v>495</v>
      </c>
      <c r="D20" s="36" t="s">
        <v>550</v>
      </c>
      <c r="E20" s="36" t="s">
        <v>495</v>
      </c>
      <c r="F20" s="28"/>
      <c r="G20" s="28"/>
    </row>
    <row r="21" spans="1:7" ht="90" x14ac:dyDescent="0.25">
      <c r="A21" s="27" t="s">
        <v>26</v>
      </c>
      <c r="B21" s="28" t="s">
        <v>156</v>
      </c>
      <c r="C21" s="36" t="s">
        <v>495</v>
      </c>
      <c r="D21" s="36" t="s">
        <v>550</v>
      </c>
      <c r="E21" s="36" t="s">
        <v>495</v>
      </c>
      <c r="F21" s="28"/>
      <c r="G21" s="28"/>
    </row>
    <row r="22" spans="1:7" ht="90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6" t="s">
        <v>509</v>
      </c>
      <c r="G22" s="28"/>
    </row>
    <row r="23" spans="1:7" ht="90" x14ac:dyDescent="0.25">
      <c r="A23" s="27" t="s">
        <v>28</v>
      </c>
      <c r="B23" s="36" t="s">
        <v>550</v>
      </c>
      <c r="C23" s="36" t="s">
        <v>508</v>
      </c>
      <c r="D23" s="36" t="s">
        <v>508</v>
      </c>
      <c r="E23" s="28"/>
      <c r="F23" s="36" t="s">
        <v>509</v>
      </c>
      <c r="G23" s="28"/>
    </row>
    <row r="24" spans="1:7" ht="90" x14ac:dyDescent="0.25">
      <c r="A24" s="27" t="s">
        <v>29</v>
      </c>
      <c r="B24" s="36" t="s">
        <v>550</v>
      </c>
      <c r="C24" s="36" t="s">
        <v>508</v>
      </c>
      <c r="D24" s="28"/>
      <c r="E24" s="28"/>
      <c r="F24" s="28"/>
      <c r="G24" s="28"/>
    </row>
    <row r="25" spans="1:7" ht="90" x14ac:dyDescent="0.25">
      <c r="A25" s="27" t="s">
        <v>30</v>
      </c>
      <c r="B25" s="36" t="s">
        <v>532</v>
      </c>
      <c r="C25" s="36" t="s">
        <v>550</v>
      </c>
      <c r="D25" s="28"/>
      <c r="E25" s="28"/>
      <c r="F25" s="28"/>
      <c r="G25" s="28"/>
    </row>
    <row r="26" spans="1:7" ht="90" x14ac:dyDescent="0.25">
      <c r="A26" s="27" t="s">
        <v>31</v>
      </c>
      <c r="B26" s="36" t="s">
        <v>532</v>
      </c>
      <c r="C26" s="36" t="s">
        <v>550</v>
      </c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153</v>
      </c>
      <c r="B30" s="40"/>
      <c r="C30" s="41"/>
      <c r="D30" s="16">
        <f>VLOOKUP(A30, Materias!A2:C207, 3, FALSE)</f>
        <v>6</v>
      </c>
      <c r="E30" s="42" t="s">
        <v>97</v>
      </c>
      <c r="F30" s="40"/>
      <c r="G30" s="41"/>
    </row>
    <row r="31" spans="1:7" ht="14.25" customHeight="1" x14ac:dyDescent="0.25">
      <c r="A31" s="39" t="s">
        <v>152</v>
      </c>
      <c r="B31" s="40"/>
      <c r="C31" s="41"/>
      <c r="D31" s="16">
        <f>VLOOKUP(A31, Materias!A2:C207, 3, FALSE)</f>
        <v>4</v>
      </c>
      <c r="E31" s="42" t="s">
        <v>103</v>
      </c>
      <c r="F31" s="40"/>
      <c r="G31" s="41"/>
    </row>
    <row r="32" spans="1:7" ht="14.25" customHeight="1" x14ac:dyDescent="0.25">
      <c r="A32" s="39" t="s">
        <v>155</v>
      </c>
      <c r="B32" s="40"/>
      <c r="C32" s="41"/>
      <c r="D32" s="16">
        <f>VLOOKUP(A32, Materias!A2:C207, 3, FALSE)</f>
        <v>3</v>
      </c>
      <c r="E32" s="42" t="s">
        <v>106</v>
      </c>
      <c r="F32" s="40"/>
      <c r="G32" s="41"/>
    </row>
    <row r="33" spans="1:7" ht="14.25" customHeight="1" x14ac:dyDescent="0.25">
      <c r="A33" s="39" t="s">
        <v>151</v>
      </c>
      <c r="B33" s="40"/>
      <c r="C33" s="41"/>
      <c r="D33" s="16">
        <f>VLOOKUP(A33, Materias!A2:C207, 3, FALSE)</f>
        <v>6</v>
      </c>
      <c r="E33" s="42" t="s">
        <v>133</v>
      </c>
      <c r="F33" s="40"/>
      <c r="G33" s="41"/>
    </row>
    <row r="34" spans="1:7" ht="14.25" customHeight="1" x14ac:dyDescent="0.25">
      <c r="A34" s="39" t="s">
        <v>154</v>
      </c>
      <c r="B34" s="40"/>
      <c r="C34" s="41"/>
      <c r="D34" s="16">
        <f>VLOOKUP(A34, Materias!A3:C208,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156</v>
      </c>
      <c r="B35" s="40"/>
      <c r="C35" s="41"/>
      <c r="D35" s="16">
        <f>VLOOKUP(A35, Materias!A4:C209, 3, FALSE)</f>
        <v>2</v>
      </c>
      <c r="E35" s="42" t="s">
        <v>149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25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118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2" zoomScale="70" zoomScaleNormal="50" zoomScaleSheetLayoutView="70" workbookViewId="0">
      <selection activeCell="G24" sqref="G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150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30" x14ac:dyDescent="0.25">
      <c r="A20" s="27" t="s">
        <v>25</v>
      </c>
      <c r="B20" s="28"/>
      <c r="C20" s="28"/>
      <c r="D20" s="28"/>
      <c r="E20" s="28"/>
      <c r="F20" s="28"/>
      <c r="G20" s="28"/>
    </row>
    <row r="21" spans="1:7" ht="90" x14ac:dyDescent="0.25">
      <c r="A21" s="27" t="s">
        <v>26</v>
      </c>
      <c r="B21" s="28"/>
      <c r="C21" s="36" t="s">
        <v>518</v>
      </c>
      <c r="D21" s="36" t="s">
        <v>532</v>
      </c>
      <c r="E21" s="28"/>
      <c r="F21" s="36" t="s">
        <v>495</v>
      </c>
      <c r="G21" s="28"/>
    </row>
    <row r="22" spans="1:7" ht="72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6" t="s">
        <v>495</v>
      </c>
      <c r="G22" s="28"/>
    </row>
    <row r="23" spans="1:7" ht="90" x14ac:dyDescent="0.25">
      <c r="A23" s="27" t="s">
        <v>28</v>
      </c>
      <c r="B23" s="36" t="s">
        <v>532</v>
      </c>
      <c r="C23" s="36" t="s">
        <v>495</v>
      </c>
      <c r="D23" s="36" t="s">
        <v>550</v>
      </c>
      <c r="E23" s="36" t="s">
        <v>550</v>
      </c>
      <c r="F23" s="36" t="s">
        <v>495</v>
      </c>
      <c r="G23" s="28"/>
    </row>
    <row r="24" spans="1:7" ht="90" x14ac:dyDescent="0.25">
      <c r="A24" s="27" t="s">
        <v>29</v>
      </c>
      <c r="B24" s="36" t="s">
        <v>532</v>
      </c>
      <c r="C24" s="36" t="s">
        <v>495</v>
      </c>
      <c r="D24" s="36" t="s">
        <v>550</v>
      </c>
      <c r="E24" s="36" t="s">
        <v>550</v>
      </c>
      <c r="F24" s="36" t="s">
        <v>509</v>
      </c>
      <c r="G24" s="28"/>
    </row>
    <row r="25" spans="1:7" ht="90" x14ac:dyDescent="0.25">
      <c r="A25" s="27" t="s">
        <v>30</v>
      </c>
      <c r="B25" s="28" t="s">
        <v>156</v>
      </c>
      <c r="C25" s="36" t="s">
        <v>495</v>
      </c>
      <c r="D25" s="36" t="s">
        <v>550</v>
      </c>
      <c r="E25" s="36" t="s">
        <v>550</v>
      </c>
      <c r="F25" s="28"/>
      <c r="G25" s="28"/>
    </row>
    <row r="26" spans="1:7" ht="72" x14ac:dyDescent="0.25">
      <c r="A26" s="27" t="s">
        <v>31</v>
      </c>
      <c r="B26" s="28" t="s">
        <v>156</v>
      </c>
      <c r="C26" s="28"/>
      <c r="D26" s="28"/>
      <c r="E26" s="36" t="s">
        <v>518</v>
      </c>
      <c r="F26" s="28"/>
      <c r="G26" s="28"/>
    </row>
    <row r="27" spans="1:7" ht="72" x14ac:dyDescent="0.25">
      <c r="A27" s="30" t="s">
        <v>32</v>
      </c>
      <c r="B27" s="28"/>
      <c r="C27" s="28"/>
      <c r="D27" s="28"/>
      <c r="E27" s="36" t="s">
        <v>518</v>
      </c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153</v>
      </c>
      <c r="B30" s="40"/>
      <c r="C30" s="41"/>
      <c r="D30" s="16">
        <f>VLOOKUP(A30, Materias!A2:C207, 3, FALSE)</f>
        <v>6</v>
      </c>
      <c r="E30" s="42" t="s">
        <v>97</v>
      </c>
      <c r="F30" s="40"/>
      <c r="G30" s="41"/>
    </row>
    <row r="31" spans="1:7" ht="14.25" customHeight="1" x14ac:dyDescent="0.25">
      <c r="A31" s="39" t="s">
        <v>152</v>
      </c>
      <c r="B31" s="40"/>
      <c r="C31" s="41"/>
      <c r="D31" s="16">
        <f>VLOOKUP(A31, Materias!A2:C207, 3, FALSE)</f>
        <v>4</v>
      </c>
      <c r="E31" s="42" t="s">
        <v>103</v>
      </c>
      <c r="F31" s="40"/>
      <c r="G31" s="41"/>
    </row>
    <row r="32" spans="1:7" ht="14.25" customHeight="1" x14ac:dyDescent="0.25">
      <c r="A32" s="39" t="s">
        <v>155</v>
      </c>
      <c r="B32" s="40"/>
      <c r="C32" s="41"/>
      <c r="D32" s="16">
        <f>VLOOKUP(A32, Materias!A2:C207, 3, FALSE)</f>
        <v>3</v>
      </c>
      <c r="E32" s="42" t="s">
        <v>101</v>
      </c>
      <c r="F32" s="40"/>
      <c r="G32" s="41"/>
    </row>
    <row r="33" spans="1:7" ht="14.25" customHeight="1" x14ac:dyDescent="0.25">
      <c r="A33" s="39" t="s">
        <v>151</v>
      </c>
      <c r="B33" s="40"/>
      <c r="C33" s="41"/>
      <c r="D33" s="16">
        <f>VLOOKUP(A33, Materias!A2:C207, 3, FALSE)</f>
        <v>6</v>
      </c>
      <c r="E33" s="42" t="s">
        <v>133</v>
      </c>
      <c r="F33" s="40"/>
      <c r="G33" s="41"/>
    </row>
    <row r="34" spans="1:7" ht="14.25" customHeight="1" x14ac:dyDescent="0.25">
      <c r="A34" s="39" t="s">
        <v>154</v>
      </c>
      <c r="B34" s="40"/>
      <c r="C34" s="41"/>
      <c r="D34" s="16">
        <f>VLOOKUP(A34, Materias!A3:C208,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156</v>
      </c>
      <c r="B35" s="40"/>
      <c r="C35" s="41"/>
      <c r="D35" s="16">
        <f>VLOOKUP(A35, Materias!A4:C209, 3, FALSE)</f>
        <v>2</v>
      </c>
      <c r="E35" s="42" t="s">
        <v>149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25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118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tabSelected="1" view="pageBreakPreview" topLeftCell="A14" zoomScale="70" zoomScaleNormal="50" zoomScaleSheetLayoutView="70" workbookViewId="0">
      <selection activeCell="F23" sqref="F2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450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28"/>
      <c r="C13" s="28"/>
      <c r="D13" s="28"/>
      <c r="E13" s="28"/>
      <c r="F13" s="28"/>
      <c r="G13" s="28" t="s">
        <v>152</v>
      </c>
    </row>
    <row r="14" spans="1:7" ht="72" x14ac:dyDescent="0.25">
      <c r="A14" s="27" t="s">
        <v>14</v>
      </c>
      <c r="B14" s="28"/>
      <c r="C14" s="28"/>
      <c r="D14" s="28"/>
      <c r="E14" s="28"/>
      <c r="F14" s="28"/>
      <c r="G14" s="28" t="s">
        <v>152</v>
      </c>
    </row>
    <row r="15" spans="1:7" ht="72" x14ac:dyDescent="0.25">
      <c r="A15" s="27" t="s">
        <v>15</v>
      </c>
      <c r="B15" s="28"/>
      <c r="C15" s="28"/>
      <c r="D15" s="28"/>
      <c r="E15" s="28"/>
      <c r="F15" s="28"/>
      <c r="G15" s="28" t="s">
        <v>156</v>
      </c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13" t="s">
        <v>154</v>
      </c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13" t="s">
        <v>154</v>
      </c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9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9"/>
    </row>
    <row r="20" spans="1:7" ht="30" x14ac:dyDescent="0.25">
      <c r="A20" s="27" t="s">
        <v>25</v>
      </c>
      <c r="B20" s="28"/>
      <c r="C20" s="28"/>
      <c r="D20" s="28"/>
      <c r="E20" s="28"/>
      <c r="F20" s="28"/>
      <c r="G20" s="28"/>
    </row>
    <row r="21" spans="1:7" ht="54" x14ac:dyDescent="0.25">
      <c r="A21" s="27" t="s">
        <v>26</v>
      </c>
      <c r="B21" s="28" t="s">
        <v>482</v>
      </c>
      <c r="C21" s="28" t="s">
        <v>467</v>
      </c>
      <c r="D21" s="28" t="s">
        <v>460</v>
      </c>
      <c r="E21" s="28" t="s">
        <v>467</v>
      </c>
      <c r="F21" s="28"/>
      <c r="G21" s="28"/>
    </row>
    <row r="22" spans="1:7" ht="108" x14ac:dyDescent="0.25">
      <c r="A22" s="27" t="s">
        <v>27</v>
      </c>
      <c r="B22" s="28" t="s">
        <v>482</v>
      </c>
      <c r="C22" s="28" t="s">
        <v>460</v>
      </c>
      <c r="D22" s="28" t="s">
        <v>460</v>
      </c>
      <c r="E22" s="28" t="s">
        <v>460</v>
      </c>
      <c r="F22" s="36" t="s">
        <v>555</v>
      </c>
      <c r="G22" s="28"/>
    </row>
    <row r="23" spans="1:7" ht="108" x14ac:dyDescent="0.25">
      <c r="A23" s="27" t="s">
        <v>28</v>
      </c>
      <c r="B23" s="28"/>
      <c r="C23" s="28" t="s">
        <v>468</v>
      </c>
      <c r="D23" s="28" t="s">
        <v>461</v>
      </c>
      <c r="E23" s="28" t="s">
        <v>461</v>
      </c>
      <c r="F23" s="36" t="s">
        <v>555</v>
      </c>
      <c r="G23" s="28"/>
    </row>
    <row r="24" spans="1:7" ht="72" x14ac:dyDescent="0.25">
      <c r="A24" s="27" t="s">
        <v>29</v>
      </c>
      <c r="B24" s="28"/>
      <c r="C24" s="32"/>
      <c r="D24" s="28" t="s">
        <v>461</v>
      </c>
      <c r="E24" s="28" t="s">
        <v>461</v>
      </c>
      <c r="F24" s="36" t="s">
        <v>495</v>
      </c>
      <c r="G24" s="28"/>
    </row>
    <row r="25" spans="1:7" ht="72" x14ac:dyDescent="0.25">
      <c r="A25" s="27" t="s">
        <v>30</v>
      </c>
      <c r="B25" s="28"/>
      <c r="C25" s="32"/>
      <c r="D25" s="28" t="s">
        <v>467</v>
      </c>
      <c r="E25" s="28" t="s">
        <v>467</v>
      </c>
      <c r="F25" s="36" t="s">
        <v>495</v>
      </c>
      <c r="G25" s="28"/>
    </row>
    <row r="26" spans="1:7" ht="72" x14ac:dyDescent="0.25">
      <c r="A26" s="27" t="s">
        <v>31</v>
      </c>
      <c r="B26" s="28"/>
      <c r="C26" s="28"/>
      <c r="D26" s="28"/>
      <c r="E26" s="28"/>
      <c r="F26" s="36" t="s">
        <v>510</v>
      </c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153</v>
      </c>
      <c r="B30" s="40"/>
      <c r="C30" s="41"/>
      <c r="D30" s="16">
        <f>VLOOKUP(A30, Materias!A2:C207, 3, FALSE)</f>
        <v>6</v>
      </c>
      <c r="E30" s="42" t="s">
        <v>99</v>
      </c>
      <c r="F30" s="40"/>
      <c r="G30" s="41"/>
    </row>
    <row r="31" spans="1:7" ht="14.25" customHeight="1" x14ac:dyDescent="0.25">
      <c r="A31" s="39" t="s">
        <v>152</v>
      </c>
      <c r="B31" s="40"/>
      <c r="C31" s="41"/>
      <c r="D31" s="16">
        <f>VLOOKUP(A31, Materias!A2:C207, 3, FALSE)</f>
        <v>4</v>
      </c>
      <c r="E31" s="42" t="s">
        <v>94</v>
      </c>
      <c r="F31" s="40"/>
      <c r="G31" s="41"/>
    </row>
    <row r="32" spans="1:7" ht="14.25" customHeight="1" x14ac:dyDescent="0.25">
      <c r="A32" s="39" t="s">
        <v>155</v>
      </c>
      <c r="B32" s="40"/>
      <c r="C32" s="41"/>
      <c r="D32" s="16">
        <f>VLOOKUP(A32, Materias!A2:C207, 3, FALSE)</f>
        <v>3</v>
      </c>
      <c r="E32" s="66" t="s">
        <v>101</v>
      </c>
      <c r="F32" s="40"/>
      <c r="G32" s="41"/>
    </row>
    <row r="33" spans="1:7" ht="14.25" customHeight="1" x14ac:dyDescent="0.25">
      <c r="A33" s="39" t="s">
        <v>151</v>
      </c>
      <c r="B33" s="40"/>
      <c r="C33" s="41"/>
      <c r="D33" s="16">
        <f>VLOOKUP(A33, Materias!A2:C207, 3, FALSE)</f>
        <v>6</v>
      </c>
      <c r="E33" s="42" t="s">
        <v>133</v>
      </c>
      <c r="F33" s="40"/>
      <c r="G33" s="41"/>
    </row>
    <row r="34" spans="1:7" ht="14.25" customHeight="1" x14ac:dyDescent="0.25">
      <c r="A34" s="39" t="s">
        <v>154</v>
      </c>
      <c r="B34" s="40"/>
      <c r="C34" s="41"/>
      <c r="D34" s="16">
        <f>VLOOKUP(A34, Materias!A2:C207,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156</v>
      </c>
      <c r="B35" s="40"/>
      <c r="C35" s="41"/>
      <c r="D35" s="16">
        <f>VLOOKUP(A35, Materias!A2:C207, 3, FALSE)</f>
        <v>2</v>
      </c>
      <c r="E35" s="42" t="s">
        <v>75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25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118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G20" sqref="G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135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157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485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72" x14ac:dyDescent="0.25">
      <c r="A19" s="27" t="s">
        <v>24</v>
      </c>
      <c r="B19" s="36" t="s">
        <v>549</v>
      </c>
      <c r="C19" s="28"/>
      <c r="D19" s="28"/>
      <c r="E19" s="36" t="s">
        <v>549</v>
      </c>
      <c r="F19" s="28" t="s">
        <v>158</v>
      </c>
      <c r="G19" s="28"/>
    </row>
    <row r="20" spans="1:7" ht="72" x14ac:dyDescent="0.25">
      <c r="A20" s="27" t="s">
        <v>25</v>
      </c>
      <c r="B20" s="36" t="s">
        <v>549</v>
      </c>
      <c r="C20" s="36" t="s">
        <v>549</v>
      </c>
      <c r="D20" s="36" t="s">
        <v>517</v>
      </c>
      <c r="E20" s="36" t="s">
        <v>549</v>
      </c>
      <c r="F20" s="28" t="s">
        <v>158</v>
      </c>
      <c r="G20" s="28"/>
    </row>
    <row r="21" spans="1:7" ht="72" x14ac:dyDescent="0.25">
      <c r="A21" s="27" t="s">
        <v>26</v>
      </c>
      <c r="B21" s="36" t="s">
        <v>549</v>
      </c>
      <c r="C21" s="36" t="s">
        <v>549</v>
      </c>
      <c r="D21" s="36" t="s">
        <v>517</v>
      </c>
      <c r="E21" s="28" t="s">
        <v>459</v>
      </c>
      <c r="F21" s="28" t="s">
        <v>459</v>
      </c>
      <c r="G21" s="28"/>
    </row>
    <row r="22" spans="1:7" ht="54" x14ac:dyDescent="0.25">
      <c r="A22" s="27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6" t="s">
        <v>548</v>
      </c>
      <c r="G22" s="28"/>
    </row>
    <row r="23" spans="1:7" ht="72" x14ac:dyDescent="0.25">
      <c r="A23" s="27" t="s">
        <v>28</v>
      </c>
      <c r="B23" s="28" t="s">
        <v>162</v>
      </c>
      <c r="C23" s="36" t="s">
        <v>517</v>
      </c>
      <c r="D23" s="28"/>
      <c r="E23" s="28" t="s">
        <v>158</v>
      </c>
      <c r="F23" s="36" t="s">
        <v>548</v>
      </c>
      <c r="G23" s="28"/>
    </row>
    <row r="24" spans="1:7" ht="72" x14ac:dyDescent="0.25">
      <c r="A24" s="27" t="s">
        <v>29</v>
      </c>
      <c r="B24" s="28" t="s">
        <v>162</v>
      </c>
      <c r="C24" s="36" t="s">
        <v>517</v>
      </c>
      <c r="D24" s="28"/>
      <c r="E24" s="28" t="s">
        <v>158</v>
      </c>
      <c r="F24" s="36" t="s">
        <v>548</v>
      </c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158</v>
      </c>
      <c r="B30" s="40"/>
      <c r="C30" s="41"/>
      <c r="D30" s="16">
        <f>VLOOKUP(A30, Materias!A2:C207, 3, FALSE)</f>
        <v>4</v>
      </c>
      <c r="E30" s="42" t="s">
        <v>103</v>
      </c>
      <c r="F30" s="40"/>
      <c r="G30" s="41"/>
    </row>
    <row r="31" spans="1:7" ht="14.25" customHeight="1" x14ac:dyDescent="0.25">
      <c r="A31" s="39" t="s">
        <v>159</v>
      </c>
      <c r="B31" s="40"/>
      <c r="C31" s="41"/>
      <c r="D31" s="16">
        <f>VLOOKUP(A31, Materias!A2:C207, 3, FALSE)</f>
        <v>7</v>
      </c>
      <c r="E31" s="42" t="s">
        <v>97</v>
      </c>
      <c r="F31" s="40"/>
      <c r="G31" s="41"/>
    </row>
    <row r="32" spans="1:7" ht="14.25" customHeight="1" x14ac:dyDescent="0.25">
      <c r="A32" s="39" t="s">
        <v>161</v>
      </c>
      <c r="B32" s="40"/>
      <c r="C32" s="41"/>
      <c r="D32" s="16">
        <f>VLOOKUP(A32, Materias!A2:C207, 3, FALSE)</f>
        <v>7</v>
      </c>
      <c r="E32" s="42" t="s">
        <v>134</v>
      </c>
      <c r="F32" s="40"/>
      <c r="G32" s="41"/>
    </row>
    <row r="33" spans="1:7" ht="14.25" customHeight="1" x14ac:dyDescent="0.25">
      <c r="A33" s="39" t="s">
        <v>459</v>
      </c>
      <c r="B33" s="40"/>
      <c r="C33" s="41"/>
      <c r="D33" s="16">
        <f>VLOOKUP(A33, Materias!A2:C207, 3, FALSE)</f>
        <v>2</v>
      </c>
      <c r="E33" s="42" t="s">
        <v>103</v>
      </c>
      <c r="F33" s="40"/>
      <c r="G33" s="41"/>
    </row>
    <row r="34" spans="1:7" ht="14.25" customHeight="1" x14ac:dyDescent="0.25">
      <c r="A34" s="39" t="s">
        <v>160</v>
      </c>
      <c r="B34" s="40"/>
      <c r="C34" s="41"/>
      <c r="D34" s="16">
        <f>VLOOKUP(A34, Materias!A3:C208,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162</v>
      </c>
      <c r="B35" s="40"/>
      <c r="C35" s="41"/>
      <c r="D35" s="16">
        <f>VLOOKUP(A35, Materias!A4:C209, 3, FALSE)</f>
        <v>2</v>
      </c>
      <c r="E35" s="42" t="s">
        <v>149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26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118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0"/>
    </row>
    <row r="20" spans="1:7" ht="14.25" customHeight="1" x14ac:dyDescent="0.25">
      <c r="A20" s="6" t="s">
        <v>399</v>
      </c>
      <c r="B20" s="20">
        <v>3</v>
      </c>
      <c r="C20" s="1">
        <v>5</v>
      </c>
      <c r="D20" s="20" t="s">
        <v>208</v>
      </c>
      <c r="E20" s="21" t="s">
        <v>378</v>
      </c>
    </row>
    <row r="21" spans="1:7" ht="14.25" customHeight="1" x14ac:dyDescent="0.25">
      <c r="A21" s="6" t="s">
        <v>400</v>
      </c>
      <c r="B21" s="20">
        <v>3</v>
      </c>
      <c r="C21" s="1">
        <v>4</v>
      </c>
      <c r="D21" s="20" t="s">
        <v>208</v>
      </c>
      <c r="E21" s="21" t="s">
        <v>379</v>
      </c>
    </row>
    <row r="22" spans="1:7" ht="14.25" customHeight="1" x14ac:dyDescent="0.25">
      <c r="A22" s="6" t="s">
        <v>401</v>
      </c>
      <c r="B22" s="20">
        <v>3</v>
      </c>
      <c r="C22" s="1">
        <v>4</v>
      </c>
      <c r="D22" s="20" t="s">
        <v>208</v>
      </c>
      <c r="E22" s="21" t="s">
        <v>380</v>
      </c>
    </row>
    <row r="23" spans="1:7" ht="14.25" customHeight="1" x14ac:dyDescent="0.25">
      <c r="A23" s="6" t="s">
        <v>402</v>
      </c>
      <c r="B23" s="20">
        <v>3</v>
      </c>
      <c r="C23" s="1">
        <v>6</v>
      </c>
      <c r="D23" s="20" t="s">
        <v>208</v>
      </c>
      <c r="E23" s="21" t="s">
        <v>381</v>
      </c>
    </row>
    <row r="24" spans="1:7" ht="14.25" customHeight="1" x14ac:dyDescent="0.25">
      <c r="A24" s="6" t="s">
        <v>403</v>
      </c>
      <c r="B24" s="20">
        <v>3</v>
      </c>
      <c r="C24" s="1">
        <v>6</v>
      </c>
      <c r="D24" s="20" t="s">
        <v>208</v>
      </c>
      <c r="E24" s="21" t="s">
        <v>382</v>
      </c>
    </row>
    <row r="25" spans="1:7" ht="14.25" customHeight="1" x14ac:dyDescent="0.25">
      <c r="A25" s="6" t="s">
        <v>404</v>
      </c>
      <c r="B25" s="20">
        <v>3</v>
      </c>
      <c r="C25" s="1">
        <v>6</v>
      </c>
      <c r="D25" s="20" t="s">
        <v>208</v>
      </c>
      <c r="E25" s="21" t="s">
        <v>383</v>
      </c>
    </row>
    <row r="26" spans="1:7" ht="14.25" customHeight="1" x14ac:dyDescent="0.25">
      <c r="A26" s="6" t="s">
        <v>405</v>
      </c>
      <c r="B26" s="20">
        <v>3</v>
      </c>
      <c r="C26" s="1">
        <v>4</v>
      </c>
      <c r="D26" s="20" t="s">
        <v>208</v>
      </c>
      <c r="E26" s="21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0">
        <v>3</v>
      </c>
      <c r="C28" s="1">
        <v>2</v>
      </c>
      <c r="D28" s="20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0" t="s">
        <v>408</v>
      </c>
      <c r="B47" s="1">
        <v>3</v>
      </c>
      <c r="C47" s="1">
        <v>5</v>
      </c>
      <c r="D47" s="1" t="s">
        <v>208</v>
      </c>
      <c r="E47" s="20" t="s">
        <v>385</v>
      </c>
    </row>
    <row r="48" spans="1:7" ht="14.25" customHeight="1" x14ac:dyDescent="0.25">
      <c r="A48" s="20" t="s">
        <v>409</v>
      </c>
      <c r="B48" s="1">
        <v>3</v>
      </c>
      <c r="C48" s="1">
        <v>4</v>
      </c>
      <c r="D48" s="1" t="s">
        <v>208</v>
      </c>
      <c r="E48" s="20" t="s">
        <v>386</v>
      </c>
    </row>
    <row r="49" spans="1:5" ht="14.25" customHeight="1" x14ac:dyDescent="0.25">
      <c r="A49" s="20" t="s">
        <v>410</v>
      </c>
      <c r="B49" s="1">
        <v>3</v>
      </c>
      <c r="C49" s="1">
        <v>6</v>
      </c>
      <c r="D49" s="1" t="s">
        <v>208</v>
      </c>
      <c r="E49" s="20" t="s">
        <v>387</v>
      </c>
    </row>
    <row r="50" spans="1:5" ht="14.25" customHeight="1" x14ac:dyDescent="0.25">
      <c r="A50" s="20" t="s">
        <v>411</v>
      </c>
      <c r="B50" s="1">
        <v>3</v>
      </c>
      <c r="C50" s="1">
        <v>6</v>
      </c>
      <c r="D50" s="1" t="s">
        <v>208</v>
      </c>
      <c r="E50" s="20" t="s">
        <v>388</v>
      </c>
    </row>
    <row r="51" spans="1:5" ht="14.25" customHeight="1" x14ac:dyDescent="0.25">
      <c r="A51" s="20" t="s">
        <v>412</v>
      </c>
      <c r="B51" s="1">
        <v>3</v>
      </c>
      <c r="C51" s="1">
        <v>5</v>
      </c>
      <c r="D51" s="1" t="s">
        <v>208</v>
      </c>
      <c r="E51" s="20" t="s">
        <v>389</v>
      </c>
    </row>
    <row r="52" spans="1:5" ht="14.25" customHeight="1" x14ac:dyDescent="0.25">
      <c r="A52" s="20" t="s">
        <v>413</v>
      </c>
      <c r="B52" s="1">
        <v>3</v>
      </c>
      <c r="C52" s="1">
        <v>5</v>
      </c>
      <c r="D52" s="1" t="s">
        <v>208</v>
      </c>
      <c r="E52" s="20" t="s">
        <v>390</v>
      </c>
    </row>
    <row r="53" spans="1:5" ht="14.25" customHeight="1" x14ac:dyDescent="0.25">
      <c r="A53" s="20" t="s">
        <v>414</v>
      </c>
      <c r="B53" s="1">
        <v>3</v>
      </c>
      <c r="C53" s="1">
        <v>4</v>
      </c>
      <c r="D53" s="1" t="s">
        <v>208</v>
      </c>
      <c r="E53" s="20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2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0" t="s">
        <v>417</v>
      </c>
      <c r="B121" s="20">
        <v>3</v>
      </c>
      <c r="C121" s="1">
        <v>5</v>
      </c>
      <c r="D121" s="1" t="s">
        <v>208</v>
      </c>
      <c r="E121" s="20" t="s">
        <v>392</v>
      </c>
    </row>
    <row r="122" spans="1:5" ht="14.25" customHeight="1" x14ac:dyDescent="0.25">
      <c r="A122" s="20" t="s">
        <v>418</v>
      </c>
      <c r="B122" s="20">
        <v>3</v>
      </c>
      <c r="C122" s="1">
        <v>4</v>
      </c>
      <c r="D122" s="1" t="s">
        <v>208</v>
      </c>
      <c r="E122" s="20" t="s">
        <v>393</v>
      </c>
    </row>
    <row r="123" spans="1:5" ht="14.25" customHeight="1" x14ac:dyDescent="0.25">
      <c r="A123" s="20" t="s">
        <v>419</v>
      </c>
      <c r="B123" s="20">
        <v>3</v>
      </c>
      <c r="C123" s="1">
        <v>4</v>
      </c>
      <c r="D123" s="1" t="s">
        <v>208</v>
      </c>
      <c r="E123" s="20" t="s">
        <v>394</v>
      </c>
    </row>
    <row r="124" spans="1:5" ht="14.25" customHeight="1" x14ac:dyDescent="0.25">
      <c r="A124" s="20" t="s">
        <v>420</v>
      </c>
      <c r="B124" s="20">
        <v>3</v>
      </c>
      <c r="C124" s="1">
        <v>6</v>
      </c>
      <c r="D124" s="1" t="s">
        <v>208</v>
      </c>
      <c r="E124" s="20" t="s">
        <v>395</v>
      </c>
    </row>
    <row r="125" spans="1:5" ht="14.25" customHeight="1" x14ac:dyDescent="0.25">
      <c r="A125" s="20" t="s">
        <v>421</v>
      </c>
      <c r="B125" s="20">
        <v>3</v>
      </c>
      <c r="C125" s="1">
        <v>5</v>
      </c>
      <c r="D125" s="1" t="s">
        <v>208</v>
      </c>
      <c r="E125" s="20" t="s">
        <v>396</v>
      </c>
    </row>
    <row r="126" spans="1:5" ht="14.25" customHeight="1" x14ac:dyDescent="0.25">
      <c r="A126" s="20" t="s">
        <v>422</v>
      </c>
      <c r="B126" s="20">
        <v>3</v>
      </c>
      <c r="C126" s="1">
        <v>7</v>
      </c>
      <c r="D126" s="1" t="s">
        <v>208</v>
      </c>
      <c r="E126" s="20" t="s">
        <v>397</v>
      </c>
    </row>
    <row r="127" spans="1:5" ht="14.25" customHeight="1" x14ac:dyDescent="0.25">
      <c r="A127" s="20" t="s">
        <v>423</v>
      </c>
      <c r="B127" s="20">
        <v>3</v>
      </c>
      <c r="C127" s="1">
        <v>4</v>
      </c>
      <c r="D127" s="1" t="s">
        <v>208</v>
      </c>
      <c r="E127" s="20" t="s">
        <v>398</v>
      </c>
    </row>
    <row r="128" spans="1:5" ht="14.25" customHeight="1" x14ac:dyDescent="0.25">
      <c r="A128" s="6" t="s">
        <v>424</v>
      </c>
      <c r="B128" s="20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0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G14" sqref="G1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431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433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463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36" t="s">
        <v>537</v>
      </c>
      <c r="C13" s="28" t="s">
        <v>418</v>
      </c>
      <c r="D13" s="36" t="s">
        <v>537</v>
      </c>
      <c r="E13" s="28" t="s">
        <v>418</v>
      </c>
      <c r="F13" s="29" t="s">
        <v>425</v>
      </c>
      <c r="G13" s="28"/>
    </row>
    <row r="14" spans="1:7" ht="72" x14ac:dyDescent="0.25">
      <c r="A14" s="27" t="s">
        <v>14</v>
      </c>
      <c r="B14" s="36" t="s">
        <v>537</v>
      </c>
      <c r="C14" s="28" t="s">
        <v>418</v>
      </c>
      <c r="D14" s="36" t="s">
        <v>537</v>
      </c>
      <c r="E14" s="28" t="s">
        <v>418</v>
      </c>
      <c r="F14" s="29" t="s">
        <v>425</v>
      </c>
      <c r="G14" s="28"/>
    </row>
    <row r="15" spans="1:7" ht="90" x14ac:dyDescent="0.25">
      <c r="A15" s="27" t="s">
        <v>15</v>
      </c>
      <c r="B15" s="36" t="s">
        <v>524</v>
      </c>
      <c r="C15" s="36" t="s">
        <v>530</v>
      </c>
      <c r="D15" s="36" t="s">
        <v>537</v>
      </c>
      <c r="E15" s="36" t="s">
        <v>537</v>
      </c>
      <c r="F15" s="33" t="s">
        <v>419</v>
      </c>
      <c r="G15" s="28"/>
    </row>
    <row r="16" spans="1:7" ht="90" x14ac:dyDescent="0.25">
      <c r="A16" s="27" t="s">
        <v>18</v>
      </c>
      <c r="B16" s="36" t="s">
        <v>524</v>
      </c>
      <c r="C16" s="36" t="s">
        <v>530</v>
      </c>
      <c r="D16" s="36" t="s">
        <v>524</v>
      </c>
      <c r="E16" s="36" t="s">
        <v>537</v>
      </c>
      <c r="F16" s="28" t="s">
        <v>419</v>
      </c>
      <c r="G16" s="28"/>
    </row>
    <row r="17" spans="1:7" ht="30" x14ac:dyDescent="0.25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90" x14ac:dyDescent="0.25">
      <c r="A18" s="27" t="s">
        <v>22</v>
      </c>
      <c r="B18" s="28" t="s">
        <v>423</v>
      </c>
      <c r="C18" s="36" t="s">
        <v>524</v>
      </c>
      <c r="D18" s="28" t="s">
        <v>423</v>
      </c>
      <c r="E18" s="28" t="s">
        <v>419</v>
      </c>
      <c r="F18" s="36" t="s">
        <v>530</v>
      </c>
      <c r="G18" s="28"/>
    </row>
    <row r="19" spans="1:7" ht="90" x14ac:dyDescent="0.25">
      <c r="A19" s="27" t="s">
        <v>24</v>
      </c>
      <c r="B19" s="28" t="s">
        <v>423</v>
      </c>
      <c r="C19" s="36" t="s">
        <v>524</v>
      </c>
      <c r="D19" s="28" t="s">
        <v>423</v>
      </c>
      <c r="E19" s="28" t="s">
        <v>419</v>
      </c>
      <c r="F19" s="36" t="s">
        <v>530</v>
      </c>
      <c r="G19" s="28"/>
    </row>
    <row r="20" spans="1:7" ht="90" x14ac:dyDescent="0.25">
      <c r="A20" s="27" t="s">
        <v>25</v>
      </c>
      <c r="B20" s="36" t="s">
        <v>530</v>
      </c>
      <c r="C20" s="29" t="s">
        <v>424</v>
      </c>
      <c r="D20" s="28"/>
      <c r="E20" s="28"/>
      <c r="F20" s="36" t="s">
        <v>530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417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418</v>
      </c>
      <c r="B31" s="40"/>
      <c r="C31" s="41"/>
      <c r="D31" s="16">
        <f>VLOOKUP(A31, Materias!A2:C207,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419</v>
      </c>
      <c r="B32" s="40"/>
      <c r="C32" s="41"/>
      <c r="D32" s="16">
        <f>VLOOKUP(A32, Materias!A2:C207, 3, FALSE)</f>
        <v>4</v>
      </c>
      <c r="E32" s="42" t="s">
        <v>452</v>
      </c>
      <c r="F32" s="40"/>
      <c r="G32" s="41"/>
    </row>
    <row r="33" spans="1:7" ht="14.25" customHeight="1" x14ac:dyDescent="0.25">
      <c r="A33" s="39" t="s">
        <v>420</v>
      </c>
      <c r="B33" s="40"/>
      <c r="C33" s="41"/>
      <c r="D33" s="16">
        <f>VLOOKUP(A33, Materias!A2:C207, 3, FALSE)</f>
        <v>6</v>
      </c>
      <c r="E33" s="42" t="s">
        <v>45</v>
      </c>
      <c r="F33" s="40"/>
      <c r="G33" s="41"/>
    </row>
    <row r="34" spans="1:7" ht="14.25" customHeight="1" x14ac:dyDescent="0.25">
      <c r="A34" s="39" t="s">
        <v>421</v>
      </c>
      <c r="B34" s="40"/>
      <c r="C34" s="41"/>
      <c r="D34" s="16">
        <f>VLOOKUP(A34, Materias!A2:C207, 3, FALSE)</f>
        <v>5</v>
      </c>
      <c r="E34" s="42" t="s">
        <v>57</v>
      </c>
      <c r="F34" s="40"/>
      <c r="G34" s="41"/>
    </row>
    <row r="35" spans="1:7" ht="14.25" customHeight="1" x14ac:dyDescent="0.25">
      <c r="A35" s="39" t="s">
        <v>422</v>
      </c>
      <c r="B35" s="40"/>
      <c r="C35" s="41"/>
      <c r="D35" s="16">
        <f>VLOOKUP(A35, Materias!A2:C207, 3, FALSE)</f>
        <v>7</v>
      </c>
      <c r="E35" s="42" t="s">
        <v>42</v>
      </c>
      <c r="F35" s="40"/>
      <c r="G35" s="41"/>
    </row>
    <row r="36" spans="1:7" ht="14.25" customHeight="1" x14ac:dyDescent="0.25">
      <c r="A36" s="39" t="s">
        <v>423</v>
      </c>
      <c r="B36" s="40"/>
      <c r="C36" s="41"/>
      <c r="D36" s="16">
        <f>VLOOKUP(A36, Materias!A2:C207, 3, FALSE)</f>
        <v>4</v>
      </c>
      <c r="E36" s="42" t="s">
        <v>55</v>
      </c>
      <c r="F36" s="40"/>
      <c r="G36" s="41"/>
    </row>
    <row r="37" spans="1:7" ht="14.25" customHeight="1" x14ac:dyDescent="0.25">
      <c r="A37" s="39" t="s">
        <v>424</v>
      </c>
      <c r="B37" s="40"/>
      <c r="C37" s="41"/>
      <c r="D37" s="16">
        <f>VLOOKUP(A37, Materias!A2:C207, 3, FALSE)</f>
        <v>1</v>
      </c>
      <c r="E37" s="43" t="s">
        <v>55</v>
      </c>
      <c r="F37" s="44"/>
      <c r="G37" s="45"/>
    </row>
    <row r="38" spans="1:7" ht="14.25" customHeight="1" x14ac:dyDescent="0.25">
      <c r="A38" s="39" t="s">
        <v>425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5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18" zoomScale="70" zoomScaleNormal="50" zoomScaleSheetLayoutView="70" workbookViewId="0">
      <selection activeCell="F23" sqref="F2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65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434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483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9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9"/>
      <c r="G14" s="13" t="s">
        <v>76</v>
      </c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13" t="s">
        <v>76</v>
      </c>
    </row>
    <row r="16" spans="1:7" ht="36" x14ac:dyDescent="0.25">
      <c r="A16" s="27" t="s">
        <v>18</v>
      </c>
      <c r="B16" s="29"/>
      <c r="C16" s="29"/>
      <c r="D16" s="29"/>
      <c r="E16" s="29"/>
      <c r="F16" s="29"/>
      <c r="G16" s="28" t="s">
        <v>79</v>
      </c>
    </row>
    <row r="17" spans="1:7" ht="36" x14ac:dyDescent="0.25">
      <c r="A17" s="27" t="s">
        <v>19</v>
      </c>
      <c r="B17" s="28"/>
      <c r="C17" s="28"/>
      <c r="D17" s="28"/>
      <c r="E17" s="28"/>
      <c r="F17" s="28"/>
      <c r="G17" s="28" t="s">
        <v>79</v>
      </c>
    </row>
    <row r="18" spans="1:7" ht="54" x14ac:dyDescent="0.25">
      <c r="A18" s="27" t="s">
        <v>22</v>
      </c>
      <c r="B18" s="28"/>
      <c r="C18" s="28"/>
      <c r="D18" s="28"/>
      <c r="E18" s="28"/>
      <c r="F18" s="28"/>
      <c r="G18" s="28" t="s">
        <v>78</v>
      </c>
    </row>
    <row r="19" spans="1:7" ht="54" x14ac:dyDescent="0.25">
      <c r="A19" s="27" t="s">
        <v>24</v>
      </c>
      <c r="B19" s="28"/>
      <c r="C19" s="32"/>
      <c r="D19" s="28"/>
      <c r="E19" s="28"/>
      <c r="F19" s="28"/>
      <c r="G19" s="28" t="s">
        <v>78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72" x14ac:dyDescent="0.25">
      <c r="A22" s="27" t="s">
        <v>27</v>
      </c>
      <c r="B22" s="28" t="s">
        <v>473</v>
      </c>
      <c r="C22" s="28" t="s">
        <v>474</v>
      </c>
      <c r="D22" s="28" t="s">
        <v>473</v>
      </c>
      <c r="E22" s="28" t="s">
        <v>474</v>
      </c>
      <c r="F22" s="36" t="s">
        <v>534</v>
      </c>
      <c r="G22" s="28"/>
    </row>
    <row r="23" spans="1:7" ht="72" x14ac:dyDescent="0.25">
      <c r="A23" s="27" t="s">
        <v>28</v>
      </c>
      <c r="B23" s="28"/>
      <c r="C23" s="28" t="s">
        <v>469</v>
      </c>
      <c r="D23" s="28" t="s">
        <v>470</v>
      </c>
      <c r="E23" s="28" t="s">
        <v>472</v>
      </c>
      <c r="F23" s="36" t="s">
        <v>534</v>
      </c>
      <c r="G23" s="28"/>
    </row>
    <row r="24" spans="1:7" ht="72" x14ac:dyDescent="0.25">
      <c r="A24" s="27" t="s">
        <v>29</v>
      </c>
      <c r="B24" s="28"/>
      <c r="C24" s="28" t="s">
        <v>469</v>
      </c>
      <c r="D24" s="28" t="s">
        <v>474</v>
      </c>
      <c r="E24" s="28" t="s">
        <v>472</v>
      </c>
      <c r="F24" s="36" t="s">
        <v>516</v>
      </c>
      <c r="G24" s="28"/>
    </row>
    <row r="25" spans="1:7" ht="72" x14ac:dyDescent="0.25">
      <c r="A25" s="27" t="s">
        <v>30</v>
      </c>
      <c r="B25" s="28"/>
      <c r="C25" s="28" t="s">
        <v>469</v>
      </c>
      <c r="D25" s="28"/>
      <c r="E25" s="28" t="s">
        <v>471</v>
      </c>
      <c r="F25" s="36" t="s">
        <v>516</v>
      </c>
      <c r="G25" s="28"/>
    </row>
    <row r="26" spans="1:7" ht="54" x14ac:dyDescent="0.25">
      <c r="A26" s="27" t="s">
        <v>31</v>
      </c>
      <c r="B26" s="28"/>
      <c r="C26" s="28"/>
      <c r="D26" s="28"/>
      <c r="E26" s="28" t="s">
        <v>471</v>
      </c>
      <c r="F26" s="28" t="s">
        <v>81</v>
      </c>
      <c r="G26" s="28"/>
    </row>
    <row r="27" spans="1:7" ht="36" x14ac:dyDescent="0.25">
      <c r="A27" s="30" t="s">
        <v>32</v>
      </c>
      <c r="B27" s="28"/>
      <c r="C27" s="28"/>
      <c r="D27" s="28"/>
      <c r="E27" s="28" t="s">
        <v>471</v>
      </c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81</v>
      </c>
      <c r="B30" s="40"/>
      <c r="C30" s="41"/>
      <c r="D30" s="16">
        <f>VLOOKUP(A30, Materias!A2:C207, 3, FALSE)</f>
        <v>4</v>
      </c>
      <c r="E30" s="42" t="s">
        <v>82</v>
      </c>
      <c r="F30" s="40"/>
      <c r="G30" s="41"/>
    </row>
    <row r="31" spans="1:7" ht="14.25" customHeight="1" x14ac:dyDescent="0.25">
      <c r="A31" s="39" t="s">
        <v>80</v>
      </c>
      <c r="B31" s="40"/>
      <c r="C31" s="41"/>
      <c r="D31" s="16">
        <f>VLOOKUP(A31, Materias!A2:C207, 3, FALSE)</f>
        <v>5</v>
      </c>
      <c r="E31" s="42" t="s">
        <v>56</v>
      </c>
      <c r="F31" s="40"/>
      <c r="G31" s="41"/>
    </row>
    <row r="32" spans="1:7" ht="14.25" customHeight="1" x14ac:dyDescent="0.25">
      <c r="A32" s="39" t="s">
        <v>77</v>
      </c>
      <c r="B32" s="40"/>
      <c r="C32" s="41"/>
      <c r="D32" s="16">
        <f>VLOOKUP(A32, Materias!A2:C207, 3, FALSE)</f>
        <v>5</v>
      </c>
      <c r="E32" s="42" t="s">
        <v>74</v>
      </c>
      <c r="F32" s="40"/>
      <c r="G32" s="41"/>
    </row>
    <row r="33" spans="1:7" ht="14.25" customHeight="1" x14ac:dyDescent="0.25">
      <c r="A33" s="39" t="s">
        <v>79</v>
      </c>
      <c r="B33" s="40"/>
      <c r="C33" s="41"/>
      <c r="D33" s="16">
        <f>VLOOKUP(A33, Materias!A2:C207, 3, FALSE)</f>
        <v>4</v>
      </c>
      <c r="E33" s="42" t="s">
        <v>73</v>
      </c>
      <c r="F33" s="40"/>
      <c r="G33" s="41"/>
    </row>
    <row r="34" spans="1:7" ht="14.25" customHeight="1" x14ac:dyDescent="0.25">
      <c r="A34" s="39" t="s">
        <v>76</v>
      </c>
      <c r="B34" s="40"/>
      <c r="C34" s="41"/>
      <c r="D34" s="16">
        <f>VLOOKUP(A34, Materias!A2:C207, 3, FALSE)</f>
        <v>4</v>
      </c>
      <c r="E34" s="42" t="s">
        <v>39</v>
      </c>
      <c r="F34" s="40"/>
      <c r="G34" s="41"/>
    </row>
    <row r="35" spans="1:7" ht="14.25" customHeight="1" x14ac:dyDescent="0.25">
      <c r="A35" s="39" t="s">
        <v>78</v>
      </c>
      <c r="B35" s="40"/>
      <c r="C35" s="41"/>
      <c r="D35" s="16">
        <f>VLOOKUP(A35, Materias!A2:C207, 3, FALSE)</f>
        <v>3</v>
      </c>
      <c r="E35" s="42" t="s">
        <v>75</v>
      </c>
      <c r="F35" s="40"/>
      <c r="G35" s="41"/>
    </row>
    <row r="36" spans="1:7" ht="14.25" customHeight="1" x14ac:dyDescent="0.25">
      <c r="A36" s="48" t="s">
        <v>48</v>
      </c>
      <c r="B36" s="40"/>
      <c r="C36" s="41"/>
      <c r="D36" s="15">
        <f>SUM(D30:D35)</f>
        <v>25</v>
      </c>
      <c r="E36" s="46"/>
      <c r="F36" s="40"/>
      <c r="G36" s="41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47" t="s">
        <v>49</v>
      </c>
      <c r="B38" s="38"/>
      <c r="C38" s="38"/>
      <c r="D38" s="38"/>
      <c r="E38" s="38"/>
      <c r="F38" s="38"/>
      <c r="G38" s="38"/>
    </row>
    <row r="39" spans="1:7" ht="14.25" customHeight="1" x14ac:dyDescent="0.25">
      <c r="A39" s="37" t="s">
        <v>50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J24" sqref="J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65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435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483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6" x14ac:dyDescent="0.25">
      <c r="A13" s="27" t="s">
        <v>11</v>
      </c>
      <c r="B13" s="28"/>
      <c r="C13" s="28"/>
      <c r="D13" s="28"/>
      <c r="E13" s="28"/>
      <c r="F13" s="29"/>
      <c r="G13" s="36" t="s">
        <v>523</v>
      </c>
    </row>
    <row r="14" spans="1:7" ht="36" x14ac:dyDescent="0.25">
      <c r="A14" s="27" t="s">
        <v>14</v>
      </c>
      <c r="B14" s="28"/>
      <c r="C14" s="28"/>
      <c r="D14" s="28"/>
      <c r="E14" s="28"/>
      <c r="F14" s="29"/>
      <c r="G14" s="36" t="s">
        <v>523</v>
      </c>
    </row>
    <row r="15" spans="1:7" ht="36" x14ac:dyDescent="0.25">
      <c r="A15" s="27" t="s">
        <v>15</v>
      </c>
      <c r="B15" s="28"/>
      <c r="C15" s="28"/>
      <c r="D15" s="28"/>
      <c r="E15" s="28"/>
      <c r="F15" s="28"/>
      <c r="G15" s="36" t="s">
        <v>523</v>
      </c>
    </row>
    <row r="16" spans="1:7" ht="72" x14ac:dyDescent="0.25">
      <c r="A16" s="27" t="s">
        <v>18</v>
      </c>
      <c r="B16" s="29"/>
      <c r="C16" s="29"/>
      <c r="D16" s="29"/>
      <c r="E16" s="29"/>
      <c r="F16" s="29"/>
      <c r="G16" s="28" t="s">
        <v>156</v>
      </c>
    </row>
    <row r="17" spans="1:7" ht="72" x14ac:dyDescent="0.25">
      <c r="A17" s="27" t="s">
        <v>19</v>
      </c>
      <c r="B17" s="28"/>
      <c r="C17" s="28"/>
      <c r="D17" s="28"/>
      <c r="E17" s="28"/>
      <c r="F17" s="28"/>
      <c r="G17" s="36" t="s">
        <v>536</v>
      </c>
    </row>
    <row r="18" spans="1:7" ht="72" x14ac:dyDescent="0.25">
      <c r="A18" s="27" t="s">
        <v>22</v>
      </c>
      <c r="B18" s="28"/>
      <c r="C18" s="28"/>
      <c r="D18" s="28"/>
      <c r="E18" s="28"/>
      <c r="F18" s="28"/>
      <c r="G18" s="36" t="s">
        <v>536</v>
      </c>
    </row>
    <row r="19" spans="1:7" ht="30" x14ac:dyDescent="0.25">
      <c r="A19" s="27" t="s">
        <v>24</v>
      </c>
      <c r="B19" s="28"/>
      <c r="C19" s="32"/>
      <c r="D19" s="28"/>
      <c r="E19" s="28"/>
      <c r="F19" s="28"/>
      <c r="G19" s="13" t="s">
        <v>154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72" x14ac:dyDescent="0.25">
      <c r="A21" s="27" t="s">
        <v>26</v>
      </c>
      <c r="B21" s="28" t="s">
        <v>479</v>
      </c>
      <c r="C21" s="28" t="s">
        <v>477</v>
      </c>
      <c r="D21" s="28"/>
      <c r="E21" s="28" t="s">
        <v>481</v>
      </c>
      <c r="F21" s="28"/>
      <c r="G21" s="29"/>
    </row>
    <row r="22" spans="1:7" ht="108" x14ac:dyDescent="0.25">
      <c r="A22" s="27" t="s">
        <v>27</v>
      </c>
      <c r="B22" s="28" t="s">
        <v>482</v>
      </c>
      <c r="C22" s="28" t="s">
        <v>478</v>
      </c>
      <c r="D22" s="28" t="s">
        <v>478</v>
      </c>
      <c r="E22" s="28" t="s">
        <v>481</v>
      </c>
      <c r="F22" s="36" t="s">
        <v>519</v>
      </c>
      <c r="G22" s="28"/>
    </row>
    <row r="23" spans="1:7" ht="108" x14ac:dyDescent="0.25">
      <c r="A23" s="27" t="s">
        <v>28</v>
      </c>
      <c r="B23" s="28" t="s">
        <v>482</v>
      </c>
      <c r="C23" s="28" t="s">
        <v>479</v>
      </c>
      <c r="D23" s="28" t="s">
        <v>480</v>
      </c>
      <c r="E23" s="28" t="s">
        <v>480</v>
      </c>
      <c r="F23" s="36" t="s">
        <v>519</v>
      </c>
      <c r="G23" s="28"/>
    </row>
    <row r="24" spans="1:7" ht="90" x14ac:dyDescent="0.25">
      <c r="A24" s="27" t="s">
        <v>29</v>
      </c>
      <c r="B24" s="28"/>
      <c r="C24" s="28" t="s">
        <v>468</v>
      </c>
      <c r="D24" s="28"/>
      <c r="E24" s="28"/>
      <c r="F24" s="36" t="s">
        <v>535</v>
      </c>
      <c r="G24" s="28"/>
    </row>
    <row r="25" spans="1:7" ht="54" x14ac:dyDescent="0.25">
      <c r="A25" s="27" t="s">
        <v>30</v>
      </c>
      <c r="B25" s="28"/>
      <c r="C25" s="28"/>
      <c r="D25" s="28"/>
      <c r="E25" s="28"/>
      <c r="F25" s="36" t="s">
        <v>528</v>
      </c>
      <c r="G25" s="28"/>
    </row>
    <row r="26" spans="1:7" ht="54" x14ac:dyDescent="0.25">
      <c r="A26" s="27" t="s">
        <v>31</v>
      </c>
      <c r="B26" s="28"/>
      <c r="C26" s="28"/>
      <c r="D26" s="28"/>
      <c r="E26" s="28"/>
      <c r="F26" s="36" t="s">
        <v>528</v>
      </c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356</v>
      </c>
      <c r="B30" s="40"/>
      <c r="C30" s="41"/>
      <c r="D30" s="16">
        <f>VLOOKUP(A30, Materias!A2:C207, 3, FALSE)</f>
        <v>5</v>
      </c>
      <c r="E30" s="42" t="s">
        <v>451</v>
      </c>
      <c r="F30" s="40"/>
      <c r="G30" s="41"/>
    </row>
    <row r="31" spans="1:7" ht="14.25" customHeight="1" x14ac:dyDescent="0.25">
      <c r="A31" s="39" t="s">
        <v>358</v>
      </c>
      <c r="B31" s="40"/>
      <c r="C31" s="41"/>
      <c r="D31" s="16">
        <f>VLOOKUP(A31, Materias!A2:C207, 3, FALSE)</f>
        <v>4</v>
      </c>
      <c r="E31" s="42" t="s">
        <v>74</v>
      </c>
      <c r="F31" s="40"/>
      <c r="G31" s="41"/>
    </row>
    <row r="32" spans="1:7" ht="14.25" customHeight="1" x14ac:dyDescent="0.25">
      <c r="A32" s="39" t="s">
        <v>360</v>
      </c>
      <c r="B32" s="40"/>
      <c r="C32" s="41"/>
      <c r="D32" s="16">
        <f>VLOOKUP(A32, Materias!A2:C207, 3, FALSE)</f>
        <v>4</v>
      </c>
      <c r="E32" s="42" t="s">
        <v>73</v>
      </c>
      <c r="F32" s="40"/>
      <c r="G32" s="41"/>
    </row>
    <row r="33" spans="1:7" ht="14.25" customHeight="1" x14ac:dyDescent="0.25">
      <c r="A33" s="39" t="s">
        <v>362</v>
      </c>
      <c r="B33" s="40"/>
      <c r="C33" s="41"/>
      <c r="D33" s="16">
        <f>VLOOKUP(A33, Materias!A2:C207, 3, FALSE)</f>
        <v>3</v>
      </c>
      <c r="E33" s="42" t="s">
        <v>56</v>
      </c>
      <c r="F33" s="40"/>
      <c r="G33" s="41"/>
    </row>
    <row r="34" spans="1:7" ht="14.25" customHeight="1" x14ac:dyDescent="0.25">
      <c r="A34" s="39" t="s">
        <v>364</v>
      </c>
      <c r="B34" s="40"/>
      <c r="C34" s="41"/>
      <c r="D34" s="16">
        <f>VLOOKUP(A34, Materias!A2:C207, 3, FALSE)</f>
        <v>3</v>
      </c>
      <c r="E34" s="42" t="s">
        <v>72</v>
      </c>
      <c r="F34" s="40"/>
      <c r="G34" s="41"/>
    </row>
    <row r="35" spans="1:7" ht="14.25" customHeight="1" x14ac:dyDescent="0.25">
      <c r="A35" s="39" t="s">
        <v>154</v>
      </c>
      <c r="B35" s="40"/>
      <c r="C35" s="41"/>
      <c r="D35" s="16">
        <f>VLOOKUP(A35, Materias!A2:C207, 3, FALSE)</f>
        <v>4</v>
      </c>
      <c r="E35" s="42" t="s">
        <v>39</v>
      </c>
      <c r="F35" s="40"/>
      <c r="G35" s="41"/>
    </row>
    <row r="36" spans="1:7" ht="14.25" customHeight="1" x14ac:dyDescent="0.25">
      <c r="A36" s="39" t="s">
        <v>156</v>
      </c>
      <c r="B36" s="40"/>
      <c r="C36" s="41"/>
      <c r="D36" s="16">
        <f>VLOOKUP(A36, Materias!A2:C207, 3, FALSE)</f>
        <v>2</v>
      </c>
      <c r="E36" s="42" t="s">
        <v>75</v>
      </c>
      <c r="F36" s="40"/>
      <c r="G36" s="41"/>
    </row>
    <row r="37" spans="1:7" ht="14.25" customHeight="1" x14ac:dyDescent="0.25">
      <c r="A37" s="48" t="s">
        <v>48</v>
      </c>
      <c r="B37" s="40"/>
      <c r="C37" s="41"/>
      <c r="D37" s="15">
        <f>SUM(D30:D36)</f>
        <v>25</v>
      </c>
      <c r="E37" s="46"/>
      <c r="F37" s="40"/>
      <c r="G37" s="41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47" t="s">
        <v>49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37" t="s">
        <v>50</v>
      </c>
      <c r="B40" s="38"/>
      <c r="C40" s="38"/>
      <c r="D40" s="38"/>
      <c r="E40" s="38"/>
      <c r="F40" s="38"/>
      <c r="G40" s="3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4" zoomScale="70" zoomScaleNormal="50" zoomScaleSheetLayoutView="70" workbookViewId="0">
      <selection activeCell="G16" sqref="G1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65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436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483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9"/>
      <c r="G13" s="28"/>
    </row>
    <row r="14" spans="1:7" ht="72" x14ac:dyDescent="0.25">
      <c r="A14" s="27" t="s">
        <v>14</v>
      </c>
      <c r="B14" s="28"/>
      <c r="C14" s="28"/>
      <c r="D14" s="28"/>
      <c r="E14" s="28"/>
      <c r="F14" s="29"/>
      <c r="G14" s="28" t="s">
        <v>156</v>
      </c>
    </row>
    <row r="15" spans="1:7" ht="72" x14ac:dyDescent="0.25">
      <c r="A15" s="27" t="s">
        <v>15</v>
      </c>
      <c r="B15" s="28"/>
      <c r="C15" s="28"/>
      <c r="D15" s="28"/>
      <c r="E15" s="28"/>
      <c r="F15" s="28"/>
      <c r="G15" s="36" t="s">
        <v>536</v>
      </c>
    </row>
    <row r="16" spans="1:7" ht="72" x14ac:dyDescent="0.25">
      <c r="A16" s="27" t="s">
        <v>18</v>
      </c>
      <c r="B16" s="29"/>
      <c r="C16" s="29"/>
      <c r="D16" s="29"/>
      <c r="E16" s="29"/>
      <c r="F16" s="29"/>
      <c r="G16" s="36" t="s">
        <v>536</v>
      </c>
    </row>
    <row r="17" spans="1:7" ht="36" x14ac:dyDescent="0.25">
      <c r="A17" s="27" t="s">
        <v>19</v>
      </c>
      <c r="B17" s="28"/>
      <c r="C17" s="28"/>
      <c r="D17" s="28"/>
      <c r="E17" s="28"/>
      <c r="F17" s="28"/>
      <c r="G17" s="36" t="s">
        <v>523</v>
      </c>
    </row>
    <row r="18" spans="1:7" ht="36" x14ac:dyDescent="0.25">
      <c r="A18" s="27" t="s">
        <v>22</v>
      </c>
      <c r="B18" s="28"/>
      <c r="C18" s="28"/>
      <c r="D18" s="28"/>
      <c r="E18" s="28"/>
      <c r="F18" s="28"/>
      <c r="G18" s="36" t="s">
        <v>523</v>
      </c>
    </row>
    <row r="19" spans="1:7" ht="36" x14ac:dyDescent="0.25">
      <c r="A19" s="27" t="s">
        <v>24</v>
      </c>
      <c r="B19" s="28"/>
      <c r="C19" s="32"/>
      <c r="D19" s="28"/>
      <c r="E19" s="28"/>
      <c r="F19" s="28"/>
      <c r="G19" s="36" t="s">
        <v>523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72" x14ac:dyDescent="0.25">
      <c r="A21" s="27" t="s">
        <v>26</v>
      </c>
      <c r="B21" s="28"/>
      <c r="C21" s="28" t="s">
        <v>479</v>
      </c>
      <c r="D21" s="28" t="s">
        <v>481</v>
      </c>
      <c r="E21" s="28" t="s">
        <v>477</v>
      </c>
      <c r="F21" s="28"/>
      <c r="G21" s="13" t="s">
        <v>154</v>
      </c>
    </row>
    <row r="22" spans="1:7" ht="72" x14ac:dyDescent="0.25">
      <c r="A22" s="27" t="s">
        <v>27</v>
      </c>
      <c r="B22" s="28"/>
      <c r="C22" s="28" t="s">
        <v>479</v>
      </c>
      <c r="D22" s="28" t="s">
        <v>481</v>
      </c>
      <c r="E22" s="28" t="s">
        <v>482</v>
      </c>
      <c r="F22" s="28"/>
      <c r="G22" s="28"/>
    </row>
    <row r="23" spans="1:7" ht="54" x14ac:dyDescent="0.25">
      <c r="A23" s="27" t="s">
        <v>28</v>
      </c>
      <c r="B23" s="28"/>
      <c r="C23" s="28" t="s">
        <v>478</v>
      </c>
      <c r="D23" s="28" t="s">
        <v>478</v>
      </c>
      <c r="E23" s="28" t="s">
        <v>482</v>
      </c>
      <c r="F23" s="36" t="s">
        <v>528</v>
      </c>
      <c r="G23" s="28"/>
    </row>
    <row r="24" spans="1:7" ht="90" x14ac:dyDescent="0.25">
      <c r="A24" s="27" t="s">
        <v>29</v>
      </c>
      <c r="B24" s="28"/>
      <c r="C24" s="28" t="s">
        <v>480</v>
      </c>
      <c r="D24" s="28" t="s">
        <v>468</v>
      </c>
      <c r="E24" s="28" t="s">
        <v>480</v>
      </c>
      <c r="F24" s="36" t="s">
        <v>528</v>
      </c>
      <c r="G24" s="28"/>
    </row>
    <row r="25" spans="1:7" ht="54" x14ac:dyDescent="0.25">
      <c r="A25" s="27" t="s">
        <v>30</v>
      </c>
      <c r="B25" s="28"/>
      <c r="C25" s="28"/>
      <c r="D25" s="28"/>
      <c r="E25" s="28"/>
      <c r="F25" s="36" t="s">
        <v>535</v>
      </c>
      <c r="G25" s="28"/>
    </row>
    <row r="26" spans="1:7" ht="108" x14ac:dyDescent="0.25">
      <c r="A26" s="27" t="s">
        <v>31</v>
      </c>
      <c r="B26" s="28"/>
      <c r="C26" s="28"/>
      <c r="D26" s="28"/>
      <c r="E26" s="28"/>
      <c r="F26" s="36" t="s">
        <v>519</v>
      </c>
      <c r="G26" s="28"/>
    </row>
    <row r="27" spans="1:7" ht="108" x14ac:dyDescent="0.25">
      <c r="A27" s="30" t="s">
        <v>32</v>
      </c>
      <c r="B27" s="28"/>
      <c r="C27" s="28"/>
      <c r="D27" s="28"/>
      <c r="E27" s="28"/>
      <c r="F27" s="36" t="s">
        <v>519</v>
      </c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356</v>
      </c>
      <c r="B30" s="40"/>
      <c r="C30" s="41"/>
      <c r="D30" s="16">
        <f>VLOOKUP(A30, Materias!A2:C207, 3, FALSE)</f>
        <v>5</v>
      </c>
      <c r="E30" s="42" t="s">
        <v>451</v>
      </c>
      <c r="F30" s="40"/>
      <c r="G30" s="41"/>
    </row>
    <row r="31" spans="1:7" ht="14.25" customHeight="1" x14ac:dyDescent="0.25">
      <c r="A31" s="39" t="s">
        <v>358</v>
      </c>
      <c r="B31" s="40"/>
      <c r="C31" s="41"/>
      <c r="D31" s="16">
        <f>VLOOKUP(A31, Materias!A2:C207, 3, FALSE)</f>
        <v>4</v>
      </c>
      <c r="E31" s="42" t="s">
        <v>74</v>
      </c>
      <c r="F31" s="40"/>
      <c r="G31" s="41"/>
    </row>
    <row r="32" spans="1:7" ht="14.25" customHeight="1" x14ac:dyDescent="0.25">
      <c r="A32" s="39" t="s">
        <v>360</v>
      </c>
      <c r="B32" s="40"/>
      <c r="C32" s="41"/>
      <c r="D32" s="16">
        <f>VLOOKUP(A32, Materias!A2:C207, 3, FALSE)</f>
        <v>4</v>
      </c>
      <c r="E32" s="42" t="s">
        <v>73</v>
      </c>
      <c r="F32" s="40"/>
      <c r="G32" s="41"/>
    </row>
    <row r="33" spans="1:7" ht="14.25" customHeight="1" x14ac:dyDescent="0.25">
      <c r="A33" s="39" t="s">
        <v>362</v>
      </c>
      <c r="B33" s="40"/>
      <c r="C33" s="41"/>
      <c r="D33" s="16">
        <f>VLOOKUP(A33, Materias!A2:C207, 3, FALSE)</f>
        <v>3</v>
      </c>
      <c r="E33" s="42" t="s">
        <v>56</v>
      </c>
      <c r="F33" s="40"/>
      <c r="G33" s="41"/>
    </row>
    <row r="34" spans="1:7" ht="14.25" customHeight="1" x14ac:dyDescent="0.25">
      <c r="A34" s="39" t="s">
        <v>364</v>
      </c>
      <c r="B34" s="40"/>
      <c r="C34" s="41"/>
      <c r="D34" s="16">
        <f>VLOOKUP(A34, Materias!A2:C207, 3, FALSE)</f>
        <v>3</v>
      </c>
      <c r="E34" s="42" t="s">
        <v>72</v>
      </c>
      <c r="F34" s="64"/>
      <c r="G34" s="65"/>
    </row>
    <row r="35" spans="1:7" ht="14.25" customHeight="1" x14ac:dyDescent="0.25">
      <c r="A35" s="39" t="s">
        <v>154</v>
      </c>
      <c r="B35" s="40"/>
      <c r="C35" s="41"/>
      <c r="D35" s="16">
        <f>VLOOKUP(A35, Materias!A2:C207, 3, FALSE)</f>
        <v>4</v>
      </c>
      <c r="E35" s="42" t="s">
        <v>39</v>
      </c>
      <c r="F35" s="40"/>
      <c r="G35" s="41"/>
    </row>
    <row r="36" spans="1:7" ht="14.25" customHeight="1" x14ac:dyDescent="0.25">
      <c r="A36" s="39" t="s">
        <v>156</v>
      </c>
      <c r="B36" s="40"/>
      <c r="C36" s="41"/>
      <c r="D36" s="16">
        <f>VLOOKUP(A36, Materias!A2:C207, 3, FALSE)</f>
        <v>2</v>
      </c>
      <c r="E36" s="42" t="s">
        <v>75</v>
      </c>
      <c r="F36" s="40"/>
      <c r="G36" s="41"/>
    </row>
    <row r="37" spans="1:7" ht="14.25" customHeight="1" x14ac:dyDescent="0.25">
      <c r="A37" s="48" t="s">
        <v>48</v>
      </c>
      <c r="B37" s="40"/>
      <c r="C37" s="41"/>
      <c r="D37" s="15">
        <f>SUM(D30:D36)</f>
        <v>25</v>
      </c>
      <c r="E37" s="46"/>
      <c r="F37" s="40"/>
      <c r="G37" s="41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47" t="s">
        <v>49</v>
      </c>
      <c r="B39" s="38"/>
      <c r="C39" s="38"/>
      <c r="D39" s="38"/>
      <c r="E39" s="38"/>
      <c r="F39" s="38"/>
      <c r="G39" s="38"/>
    </row>
    <row r="40" spans="1:7" ht="14.25" customHeight="1" x14ac:dyDescent="0.25">
      <c r="A40" s="37" t="s">
        <v>50</v>
      </c>
      <c r="B40" s="38"/>
      <c r="C40" s="38"/>
      <c r="D40" s="38"/>
      <c r="E40" s="38"/>
      <c r="F40" s="38"/>
      <c r="G40" s="3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5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8" sqref="F1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437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453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36" t="s">
        <v>496</v>
      </c>
      <c r="C13" s="36" t="s">
        <v>511</v>
      </c>
      <c r="D13" s="36" t="s">
        <v>496</v>
      </c>
      <c r="E13" s="36" t="s">
        <v>496</v>
      </c>
      <c r="F13" s="29" t="s">
        <v>46</v>
      </c>
      <c r="G13" s="28"/>
    </row>
    <row r="14" spans="1:7" ht="72" x14ac:dyDescent="0.25">
      <c r="A14" s="27" t="s">
        <v>14</v>
      </c>
      <c r="B14" s="36" t="s">
        <v>496</v>
      </c>
      <c r="C14" s="36" t="s">
        <v>511</v>
      </c>
      <c r="D14" s="36" t="s">
        <v>496</v>
      </c>
      <c r="E14" s="36" t="s">
        <v>497</v>
      </c>
      <c r="F14" s="29" t="s">
        <v>46</v>
      </c>
      <c r="G14" s="28"/>
    </row>
    <row r="15" spans="1:7" ht="72" x14ac:dyDescent="0.25">
      <c r="A15" s="27" t="s">
        <v>15</v>
      </c>
      <c r="B15" s="36" t="s">
        <v>497</v>
      </c>
      <c r="C15" s="36" t="s">
        <v>511</v>
      </c>
      <c r="D15" s="36" t="s">
        <v>497</v>
      </c>
      <c r="E15" s="36" t="s">
        <v>497</v>
      </c>
      <c r="F15" s="33" t="s">
        <v>88</v>
      </c>
      <c r="G15" s="28"/>
    </row>
    <row r="16" spans="1:7" ht="30" x14ac:dyDescent="0.25">
      <c r="A16" s="27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28"/>
    </row>
    <row r="17" spans="1:7" ht="72" x14ac:dyDescent="0.25">
      <c r="A17" s="27" t="s">
        <v>19</v>
      </c>
      <c r="B17" s="36" t="s">
        <v>520</v>
      </c>
      <c r="C17" s="28" t="s">
        <v>12</v>
      </c>
      <c r="D17" s="36" t="s">
        <v>520</v>
      </c>
      <c r="E17" s="28" t="s">
        <v>12</v>
      </c>
      <c r="F17" s="36" t="s">
        <v>520</v>
      </c>
      <c r="G17" s="28"/>
    </row>
    <row r="18" spans="1:7" ht="72" x14ac:dyDescent="0.25">
      <c r="A18" s="27" t="s">
        <v>22</v>
      </c>
      <c r="B18" s="36" t="s">
        <v>520</v>
      </c>
      <c r="C18" s="28" t="s">
        <v>12</v>
      </c>
      <c r="D18" s="36" t="s">
        <v>520</v>
      </c>
      <c r="E18" s="28" t="s">
        <v>12</v>
      </c>
      <c r="F18" s="36" t="s">
        <v>520</v>
      </c>
      <c r="G18" s="28"/>
    </row>
    <row r="19" spans="1:7" ht="54" x14ac:dyDescent="0.25">
      <c r="A19" s="27" t="s">
        <v>24</v>
      </c>
      <c r="B19" s="36" t="s">
        <v>505</v>
      </c>
      <c r="C19" s="36" t="s">
        <v>497</v>
      </c>
      <c r="D19" s="28" t="s">
        <v>88</v>
      </c>
      <c r="E19" s="29" t="s">
        <v>16</v>
      </c>
      <c r="F19" s="36" t="s">
        <v>497</v>
      </c>
      <c r="G19" s="28"/>
    </row>
    <row r="20" spans="1:7" ht="54" x14ac:dyDescent="0.25">
      <c r="A20" s="27" t="s">
        <v>25</v>
      </c>
      <c r="B20" s="36" t="s">
        <v>505</v>
      </c>
      <c r="C20" s="36" t="s">
        <v>497</v>
      </c>
      <c r="D20" s="28" t="s">
        <v>88</v>
      </c>
      <c r="E20" s="28"/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38</v>
      </c>
      <c r="B30" s="40"/>
      <c r="C30" s="41"/>
      <c r="D30" s="16">
        <f>VLOOKUP(A30, Materias!A2:C207,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12</v>
      </c>
      <c r="B31" s="40"/>
      <c r="C31" s="41"/>
      <c r="D31" s="16">
        <f>VLOOKUP(A31, Materias!A2:C207, 3, FALSE)</f>
        <v>4</v>
      </c>
      <c r="E31" s="42" t="s">
        <v>89</v>
      </c>
      <c r="F31" s="40"/>
      <c r="G31" s="41"/>
    </row>
    <row r="32" spans="1:7" ht="14.25" customHeight="1" x14ac:dyDescent="0.25">
      <c r="A32" s="39" t="s">
        <v>84</v>
      </c>
      <c r="B32" s="40"/>
      <c r="C32" s="41"/>
      <c r="D32" s="16">
        <f>VLOOKUP(A32, Materias!A2:C207, 3, FALSE)</f>
        <v>5</v>
      </c>
      <c r="E32" s="42" t="s">
        <v>90</v>
      </c>
      <c r="F32" s="40"/>
      <c r="G32" s="41"/>
    </row>
    <row r="33" spans="1:7" ht="14.25" customHeight="1" x14ac:dyDescent="0.25">
      <c r="A33" s="39" t="s">
        <v>86</v>
      </c>
      <c r="B33" s="40"/>
      <c r="C33" s="41"/>
      <c r="D33" s="16">
        <f>VLOOKUP(A33, Materias!A2:C207, 3, FALSE)</f>
        <v>6</v>
      </c>
      <c r="E33" s="42" t="s">
        <v>106</v>
      </c>
      <c r="F33" s="40"/>
      <c r="G33" s="41"/>
    </row>
    <row r="34" spans="1:7" ht="14.25" customHeight="1" x14ac:dyDescent="0.25">
      <c r="A34" s="39" t="s">
        <v>87</v>
      </c>
      <c r="B34" s="40"/>
      <c r="C34" s="41"/>
      <c r="D34" s="16">
        <f>VLOOKUP(A34, Materias!A2:C207, 3, FALSE)</f>
        <v>5</v>
      </c>
      <c r="E34" s="42" t="s">
        <v>92</v>
      </c>
      <c r="F34" s="40"/>
      <c r="G34" s="41"/>
    </row>
    <row r="35" spans="1:7" ht="14.25" customHeight="1" x14ac:dyDescent="0.25">
      <c r="A35" s="39" t="s">
        <v>85</v>
      </c>
      <c r="B35" s="40"/>
      <c r="C35" s="41"/>
      <c r="D35" s="16">
        <f>VLOOKUP(A35, Materias!A2:C207, 3, FALSE)</f>
        <v>7</v>
      </c>
      <c r="E35" s="42" t="s">
        <v>93</v>
      </c>
      <c r="F35" s="40"/>
      <c r="G35" s="41"/>
    </row>
    <row r="36" spans="1:7" ht="14.25" customHeight="1" x14ac:dyDescent="0.25">
      <c r="A36" s="39" t="s">
        <v>88</v>
      </c>
      <c r="B36" s="40"/>
      <c r="C36" s="41"/>
      <c r="D36" s="16">
        <f>VLOOKUP(A36, Materias!A2:C207, 3, FALSE)</f>
        <v>3</v>
      </c>
      <c r="E36" s="42" t="s">
        <v>43</v>
      </c>
      <c r="F36" s="40"/>
      <c r="G36" s="41"/>
    </row>
    <row r="37" spans="1:7" ht="14.25" customHeight="1" x14ac:dyDescent="0.25">
      <c r="A37" s="39" t="s">
        <v>16</v>
      </c>
      <c r="B37" s="40"/>
      <c r="C37" s="41"/>
      <c r="D37" s="16">
        <f>VLOOKUP(A37, Materias!A2:C207, 3, FALSE)</f>
        <v>1</v>
      </c>
      <c r="E37" s="43" t="s">
        <v>90</v>
      </c>
      <c r="F37" s="44"/>
      <c r="G37" s="45"/>
    </row>
    <row r="38" spans="1:7" ht="14.25" customHeight="1" x14ac:dyDescent="0.25">
      <c r="A38" s="39" t="s">
        <v>46</v>
      </c>
      <c r="B38" s="40"/>
      <c r="C38" s="41"/>
      <c r="D38" s="16">
        <f>VLOOKUP(A38, Materias!A2:C207,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49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D20" sqref="D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455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430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36" t="s">
        <v>493</v>
      </c>
      <c r="C13" s="28"/>
      <c r="E13" s="28"/>
      <c r="F13" s="28" t="s">
        <v>416</v>
      </c>
      <c r="G13" s="28"/>
    </row>
    <row r="14" spans="1:7" ht="54" x14ac:dyDescent="0.25">
      <c r="A14" s="27" t="s">
        <v>14</v>
      </c>
      <c r="B14" s="36" t="s">
        <v>493</v>
      </c>
      <c r="C14" s="36" t="s">
        <v>493</v>
      </c>
      <c r="D14" s="36" t="s">
        <v>499</v>
      </c>
      <c r="E14" s="36" t="s">
        <v>499</v>
      </c>
      <c r="F14" s="28" t="s">
        <v>416</v>
      </c>
      <c r="G14" s="28"/>
    </row>
    <row r="15" spans="1:7" ht="54" x14ac:dyDescent="0.25">
      <c r="A15" s="27" t="s">
        <v>15</v>
      </c>
      <c r="B15" s="36" t="s">
        <v>493</v>
      </c>
      <c r="C15" s="36" t="s">
        <v>493</v>
      </c>
      <c r="D15" s="36" t="s">
        <v>493</v>
      </c>
      <c r="E15" s="36" t="s">
        <v>499</v>
      </c>
      <c r="F15" s="36" t="s">
        <v>499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90" x14ac:dyDescent="0.25">
      <c r="A17" s="27" t="s">
        <v>19</v>
      </c>
      <c r="B17" s="36" t="s">
        <v>500</v>
      </c>
      <c r="C17" s="28" t="s">
        <v>412</v>
      </c>
      <c r="D17" s="36" t="s">
        <v>500</v>
      </c>
      <c r="E17" s="28" t="s">
        <v>412</v>
      </c>
      <c r="F17" s="36" t="s">
        <v>506</v>
      </c>
      <c r="G17" s="28"/>
    </row>
    <row r="18" spans="1:7" ht="90" x14ac:dyDescent="0.25">
      <c r="A18" s="27" t="s">
        <v>22</v>
      </c>
      <c r="B18" s="36" t="s">
        <v>500</v>
      </c>
      <c r="C18" s="28" t="s">
        <v>412</v>
      </c>
      <c r="D18" s="36" t="s">
        <v>500</v>
      </c>
      <c r="E18" s="28" t="s">
        <v>412</v>
      </c>
      <c r="F18" s="36" t="s">
        <v>506</v>
      </c>
      <c r="G18" s="28"/>
    </row>
    <row r="19" spans="1:7" ht="54" x14ac:dyDescent="0.25">
      <c r="A19" s="27" t="s">
        <v>24</v>
      </c>
      <c r="B19" s="36" t="s">
        <v>545</v>
      </c>
      <c r="C19" s="28" t="s">
        <v>412</v>
      </c>
      <c r="D19" s="36" t="s">
        <v>545</v>
      </c>
      <c r="E19" s="28" t="s">
        <v>413</v>
      </c>
      <c r="F19" s="28" t="s">
        <v>413</v>
      </c>
      <c r="G19" s="28"/>
    </row>
    <row r="20" spans="1:7" ht="54" x14ac:dyDescent="0.25">
      <c r="A20" s="27" t="s">
        <v>25</v>
      </c>
      <c r="B20" s="36" t="s">
        <v>545</v>
      </c>
      <c r="C20" s="28" t="s">
        <v>413</v>
      </c>
      <c r="D20" s="36" t="s">
        <v>545</v>
      </c>
      <c r="E20" s="28" t="s">
        <v>413</v>
      </c>
      <c r="F20" s="28" t="s">
        <v>413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Materias!A2:C527,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Materias!A2:C527, 3, FALSE)</f>
        <v>4</v>
      </c>
      <c r="E31" s="42" t="s">
        <v>107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Materias!A2:C527, 3, FALSE)</f>
        <v>6</v>
      </c>
      <c r="E32" s="42" t="s">
        <v>100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Materias!A2:C527, 3, FALSE)</f>
        <v>6</v>
      </c>
      <c r="E33" s="42" t="s">
        <v>127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Materias!A2:C527, 3, FALSE)</f>
        <v>5</v>
      </c>
      <c r="E34" s="42" t="s">
        <v>94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Materias!A2:C527, 3, FALSE)</f>
        <v>5</v>
      </c>
      <c r="E35" s="42" t="s">
        <v>101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Materias!A2:C527, 3, FALSE)</f>
        <v>4</v>
      </c>
      <c r="E36" s="42" t="s">
        <v>91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Materias!A2:C527, 3, FALSE)</f>
        <v>1</v>
      </c>
      <c r="E37" s="42"/>
      <c r="F37" s="40"/>
      <c r="G37" s="41"/>
    </row>
    <row r="38" spans="1:7" ht="14.25" customHeight="1" x14ac:dyDescent="0.25">
      <c r="A38" s="39" t="s">
        <v>416</v>
      </c>
      <c r="B38" s="40"/>
      <c r="C38" s="41"/>
      <c r="D38" s="16">
        <f>VLOOKUP(A38, Materias!A2:C527,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118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B13:C13 E13:G13 B14:G27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7" sqref="B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59" t="s">
        <v>1</v>
      </c>
      <c r="B3" s="38"/>
      <c r="C3" s="38"/>
      <c r="D3" s="38"/>
      <c r="E3" s="38"/>
      <c r="F3" s="38"/>
      <c r="G3" s="38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0" t="s">
        <v>2</v>
      </c>
      <c r="B5" s="38"/>
      <c r="C5" s="38"/>
      <c r="D5" s="38"/>
      <c r="E5" s="38"/>
      <c r="F5" s="38"/>
      <c r="G5" s="38"/>
    </row>
    <row r="6" spans="1:7" ht="14.25" customHeight="1" x14ac:dyDescent="0.25">
      <c r="A6" s="61" t="s">
        <v>444</v>
      </c>
      <c r="B6" s="38"/>
      <c r="C6" s="38"/>
      <c r="D6" s="38"/>
      <c r="E6" s="38"/>
      <c r="F6" s="38"/>
      <c r="G6" s="38"/>
    </row>
    <row r="7" spans="1:7" ht="14.25" customHeight="1" x14ac:dyDescent="0.25">
      <c r="A7" s="62" t="s">
        <v>3</v>
      </c>
      <c r="B7" s="38"/>
      <c r="C7" s="38"/>
      <c r="D7" s="38"/>
      <c r="E7" s="38"/>
      <c r="F7" s="38"/>
      <c r="G7" s="38"/>
    </row>
    <row r="8" spans="1:7" ht="14.25" customHeight="1" x14ac:dyDescent="0.25">
      <c r="A8" s="63" t="s">
        <v>429</v>
      </c>
      <c r="B8" s="38"/>
      <c r="C8" s="38"/>
      <c r="D8" s="38"/>
      <c r="E8" s="61" t="s">
        <v>456</v>
      </c>
      <c r="F8" s="38"/>
      <c r="G8" s="38"/>
    </row>
    <row r="9" spans="1:7" ht="14.25" customHeight="1" x14ac:dyDescent="0.25">
      <c r="A9" s="49" t="s">
        <v>428</v>
      </c>
      <c r="B9" s="50"/>
      <c r="C9" s="51" t="s">
        <v>464</v>
      </c>
      <c r="D9" s="50"/>
      <c r="E9" s="50"/>
      <c r="F9" s="50"/>
      <c r="G9" s="52"/>
    </row>
    <row r="10" spans="1:7" ht="14.25" customHeight="1" x14ac:dyDescent="0.25">
      <c r="A10" s="53"/>
      <c r="B10" s="54"/>
      <c r="C10" s="54"/>
      <c r="D10" s="54"/>
      <c r="E10" s="54"/>
      <c r="F10" s="54"/>
      <c r="G10" s="55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28"/>
      <c r="C13" s="36" t="s">
        <v>493</v>
      </c>
      <c r="D13" s="36" t="s">
        <v>493</v>
      </c>
      <c r="E13" s="36" t="s">
        <v>493</v>
      </c>
      <c r="F13" s="28" t="s">
        <v>416</v>
      </c>
      <c r="G13" s="28"/>
    </row>
    <row r="14" spans="1:7" ht="54" x14ac:dyDescent="0.25">
      <c r="A14" s="27" t="s">
        <v>14</v>
      </c>
      <c r="B14" s="35" t="s">
        <v>415</v>
      </c>
      <c r="C14" s="36" t="s">
        <v>499</v>
      </c>
      <c r="D14" s="36" t="s">
        <v>493</v>
      </c>
      <c r="E14" s="36" t="s">
        <v>493</v>
      </c>
      <c r="F14" s="28" t="s">
        <v>416</v>
      </c>
      <c r="G14" s="28"/>
    </row>
    <row r="15" spans="1:7" ht="54" x14ac:dyDescent="0.25">
      <c r="A15" s="27" t="s">
        <v>15</v>
      </c>
      <c r="B15" s="36" t="s">
        <v>499</v>
      </c>
      <c r="C15" s="36" t="s">
        <v>499</v>
      </c>
      <c r="D15" s="36" t="s">
        <v>499</v>
      </c>
      <c r="E15" s="36" t="s">
        <v>493</v>
      </c>
      <c r="F15" s="33"/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54" x14ac:dyDescent="0.25">
      <c r="A17" s="27" t="s">
        <v>19</v>
      </c>
      <c r="B17" s="36" t="s">
        <v>545</v>
      </c>
      <c r="C17" s="28" t="s">
        <v>413</v>
      </c>
      <c r="D17" s="36" t="s">
        <v>545</v>
      </c>
      <c r="E17" s="28" t="s">
        <v>413</v>
      </c>
      <c r="F17" s="28" t="s">
        <v>412</v>
      </c>
      <c r="G17" s="28"/>
    </row>
    <row r="18" spans="1:7" ht="54" x14ac:dyDescent="0.25">
      <c r="A18" s="27" t="s">
        <v>22</v>
      </c>
      <c r="B18" s="36" t="s">
        <v>545</v>
      </c>
      <c r="C18" s="28" t="s">
        <v>413</v>
      </c>
      <c r="D18" s="36" t="s">
        <v>545</v>
      </c>
      <c r="E18" s="28" t="s">
        <v>413</v>
      </c>
      <c r="F18" s="28" t="s">
        <v>412</v>
      </c>
      <c r="G18" s="28"/>
    </row>
    <row r="19" spans="1:7" ht="72" x14ac:dyDescent="0.25">
      <c r="A19" s="27" t="s">
        <v>24</v>
      </c>
      <c r="B19" s="28" t="s">
        <v>409</v>
      </c>
      <c r="C19" s="28" t="s">
        <v>413</v>
      </c>
      <c r="D19" s="28" t="s">
        <v>409</v>
      </c>
      <c r="E19" s="28" t="s">
        <v>412</v>
      </c>
      <c r="F19" s="36" t="s">
        <v>506</v>
      </c>
      <c r="G19" s="28"/>
    </row>
    <row r="20" spans="1:7" ht="72" x14ac:dyDescent="0.25">
      <c r="A20" s="27" t="s">
        <v>25</v>
      </c>
      <c r="B20" s="28" t="s">
        <v>409</v>
      </c>
      <c r="C20" s="28" t="s">
        <v>412</v>
      </c>
      <c r="D20" s="28" t="s">
        <v>409</v>
      </c>
      <c r="E20" s="28" t="s">
        <v>412</v>
      </c>
      <c r="F20" s="36" t="s">
        <v>506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6" t="s">
        <v>33</v>
      </c>
      <c r="B28" s="40"/>
      <c r="C28" s="8"/>
      <c r="D28" s="8"/>
      <c r="E28" s="8"/>
      <c r="F28" s="8"/>
      <c r="G28" s="31" t="s">
        <v>34</v>
      </c>
    </row>
    <row r="29" spans="1:7" ht="14.25" customHeight="1" x14ac:dyDescent="0.25">
      <c r="A29" s="57" t="s">
        <v>35</v>
      </c>
      <c r="B29" s="40"/>
      <c r="C29" s="41"/>
      <c r="D29" s="15" t="s">
        <v>36</v>
      </c>
      <c r="E29" s="58" t="s">
        <v>37</v>
      </c>
      <c r="F29" s="40"/>
      <c r="G29" s="41"/>
    </row>
    <row r="30" spans="1:7" ht="14.25" customHeight="1" x14ac:dyDescent="0.25">
      <c r="A30" s="39" t="s">
        <v>408</v>
      </c>
      <c r="B30" s="40"/>
      <c r="C30" s="41"/>
      <c r="D30" s="16">
        <f>VLOOKUP(A30, Materias!A2:C527, 3, FALSE)</f>
        <v>5</v>
      </c>
      <c r="E30" s="42" t="s">
        <v>39</v>
      </c>
      <c r="F30" s="40"/>
      <c r="G30" s="41"/>
    </row>
    <row r="31" spans="1:7" ht="14.25" customHeight="1" x14ac:dyDescent="0.25">
      <c r="A31" s="39" t="s">
        <v>409</v>
      </c>
      <c r="B31" s="40"/>
      <c r="C31" s="41"/>
      <c r="D31" s="16">
        <f>VLOOKUP(A31, Materias!A2:C527, 3, FALSE)</f>
        <v>4</v>
      </c>
      <c r="E31" s="42" t="s">
        <v>40</v>
      </c>
      <c r="F31" s="40"/>
      <c r="G31" s="41"/>
    </row>
    <row r="32" spans="1:7" ht="14.25" customHeight="1" x14ac:dyDescent="0.25">
      <c r="A32" s="39" t="s">
        <v>410</v>
      </c>
      <c r="B32" s="40"/>
      <c r="C32" s="41"/>
      <c r="D32" s="16">
        <f>VLOOKUP(A32, Materias!A2:C527, 3, FALSE)</f>
        <v>6</v>
      </c>
      <c r="E32" s="42" t="s">
        <v>100</v>
      </c>
      <c r="F32" s="40"/>
      <c r="G32" s="41"/>
    </row>
    <row r="33" spans="1:7" ht="14.25" customHeight="1" x14ac:dyDescent="0.25">
      <c r="A33" s="39" t="s">
        <v>411</v>
      </c>
      <c r="B33" s="40"/>
      <c r="C33" s="41"/>
      <c r="D33" s="16">
        <f>VLOOKUP(A33, Materias!A2:C527, 3, FALSE)</f>
        <v>6</v>
      </c>
      <c r="E33" s="42" t="s">
        <v>127</v>
      </c>
      <c r="F33" s="40"/>
      <c r="G33" s="41"/>
    </row>
    <row r="34" spans="1:7" ht="14.25" customHeight="1" x14ac:dyDescent="0.25">
      <c r="A34" s="39" t="s">
        <v>412</v>
      </c>
      <c r="B34" s="40"/>
      <c r="C34" s="41"/>
      <c r="D34" s="16">
        <f>VLOOKUP(A34, Materias!A2:C527, 3, FALSE)</f>
        <v>5</v>
      </c>
      <c r="E34" s="42" t="s">
        <v>94</v>
      </c>
      <c r="F34" s="40"/>
      <c r="G34" s="41"/>
    </row>
    <row r="35" spans="1:7" ht="14.25" customHeight="1" x14ac:dyDescent="0.25">
      <c r="A35" s="39" t="s">
        <v>413</v>
      </c>
      <c r="B35" s="40"/>
      <c r="C35" s="41"/>
      <c r="D35" s="16">
        <f>VLOOKUP(A35, Materias!A2:C527, 3, FALSE)</f>
        <v>5</v>
      </c>
      <c r="E35" s="42" t="s">
        <v>98</v>
      </c>
      <c r="F35" s="40"/>
      <c r="G35" s="41"/>
    </row>
    <row r="36" spans="1:7" ht="14.25" customHeight="1" x14ac:dyDescent="0.25">
      <c r="A36" s="39" t="s">
        <v>414</v>
      </c>
      <c r="B36" s="40"/>
      <c r="C36" s="41"/>
      <c r="D36" s="16">
        <f>VLOOKUP(A36, Materias!A2:C527, 3, FALSE)</f>
        <v>4</v>
      </c>
      <c r="E36" s="42" t="s">
        <v>91</v>
      </c>
      <c r="F36" s="40"/>
      <c r="G36" s="41"/>
    </row>
    <row r="37" spans="1:7" ht="14.25" customHeight="1" x14ac:dyDescent="0.25">
      <c r="A37" s="39" t="s">
        <v>415</v>
      </c>
      <c r="B37" s="40"/>
      <c r="C37" s="41"/>
      <c r="D37" s="16">
        <f>VLOOKUP(A37, Materias!A2:C527, 3, FALSE)</f>
        <v>1</v>
      </c>
      <c r="E37" s="42" t="s">
        <v>91</v>
      </c>
      <c r="F37" s="40"/>
      <c r="G37" s="41"/>
    </row>
    <row r="38" spans="1:7" ht="14.25" customHeight="1" x14ac:dyDescent="0.25">
      <c r="A38" s="39" t="s">
        <v>416</v>
      </c>
      <c r="B38" s="40"/>
      <c r="C38" s="41"/>
      <c r="D38" s="16">
        <f>VLOOKUP(A38, Materias!A2:C527, 3, FALSE)</f>
        <v>2</v>
      </c>
      <c r="E38" s="42" t="s">
        <v>47</v>
      </c>
      <c r="F38" s="40"/>
      <c r="G38" s="41"/>
    </row>
    <row r="39" spans="1:7" ht="14.25" customHeight="1" x14ac:dyDescent="0.25">
      <c r="A39" s="48" t="s">
        <v>48</v>
      </c>
      <c r="B39" s="40"/>
      <c r="C39" s="41"/>
      <c r="D39" s="15">
        <f>SUM(D30:D38)</f>
        <v>38</v>
      </c>
      <c r="E39" s="46"/>
      <c r="F39" s="40"/>
      <c r="G39" s="41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47" t="s">
        <v>118</v>
      </c>
      <c r="B41" s="38"/>
      <c r="C41" s="38"/>
      <c r="D41" s="38"/>
      <c r="E41" s="38"/>
      <c r="F41" s="38"/>
      <c r="G41" s="38"/>
    </row>
    <row r="42" spans="1:7" ht="14.25" customHeight="1" x14ac:dyDescent="0.25">
      <c r="A42" s="37" t="s">
        <v>50</v>
      </c>
      <c r="B42" s="38"/>
      <c r="C42" s="38"/>
      <c r="D42" s="38"/>
      <c r="E42" s="38"/>
      <c r="F42" s="38"/>
      <c r="G42" s="38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2025-04-27T23:38:09Z</dcterms:modified>
</cp:coreProperties>
</file>