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BA6618EC-90BA-49A6-A603-D2F7482B31C7}" xr6:coauthVersionLast="47" xr6:coauthVersionMax="47" xr10:uidLastSave="{00000000-0000-0000-0000-000000000000}"/>
  <bookViews>
    <workbookView xWindow="0" yWindow="0" windowWidth="10200" windowHeight="10920" firstSheet="4" activeTab="4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<sst xmlns="http://schemas.openxmlformats.org/spreadsheetml/2006/main" count="2902" uniqueCount="480">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</sst>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4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3" zoomScale="70" zoomScaleNormal="10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427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426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462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4" x14ac:dyDescent="0.25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72" x14ac:dyDescent="0.25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7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6" x14ac:dyDescent="0.25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6" x14ac:dyDescent="0.25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6" x14ac:dyDescent="0.25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399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400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401</v>
      </c>
      <c r="B32" s="47"/>
      <c r="C32" s="48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25">
      <c r="A33" s="46" t="s">
        <v>402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403</v>
      </c>
      <c r="B34" s="47"/>
      <c r="C34" s="48"/>
      <c r="D34" s="22">
        <f>VLOOKUP(A34, Materias!A2:C207, 3, FALSE)</f>
        <v>6</v>
      </c>
      <c r="E34" s="52" t="s">
        <v>42</v>
      </c>
      <c r="F34" s="53"/>
      <c r="G34" s="54"/>
    </row>
    <row r="35" spans="1:7" ht="14.25" customHeight="1" x14ac:dyDescent="0.25">
      <c r="A35" s="46" t="s">
        <v>404</v>
      </c>
      <c r="B35" s="47"/>
      <c r="C35" s="48"/>
      <c r="D35" s="22">
        <f>VLOOKUP(A35, Materias!A2:C207, 3, FALSE)</f>
        <v>6</v>
      </c>
      <c r="E35" s="52" t="s">
        <v>451</v>
      </c>
      <c r="F35" s="53"/>
      <c r="G35" s="54"/>
    </row>
    <row r="36" spans="1:7" ht="14.25" customHeight="1" x14ac:dyDescent="0.25">
      <c r="A36" s="46" t="s">
        <v>405</v>
      </c>
      <c r="B36" s="47"/>
      <c r="C36" s="48"/>
      <c r="D36" s="22">
        <f>VLOOKUP(A36, Materias!A3:C208, 3, FALSE)</f>
        <v>4</v>
      </c>
      <c r="E36" s="52" t="s">
        <v>55</v>
      </c>
      <c r="F36" s="53"/>
      <c r="G36" s="54"/>
    </row>
    <row r="37" spans="1:7" ht="14.25" customHeight="1" x14ac:dyDescent="0.25">
      <c r="A37" s="46" t="s">
        <v>406</v>
      </c>
      <c r="B37" s="47"/>
      <c r="C37" s="48"/>
      <c r="D37" s="22">
        <f>VLOOKUP(A37, Materias!A4:C209, 3, FALSE)</f>
        <v>1</v>
      </c>
      <c r="E37" s="52" t="s">
        <v>41</v>
      </c>
      <c r="F37" s="53"/>
      <c r="G37" s="54"/>
    </row>
    <row r="38" spans="1:7" ht="14.25" customHeight="1" x14ac:dyDescent="0.25">
      <c r="A38" s="46" t="s">
        <v>407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465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6" x14ac:dyDescent="0.25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72" x14ac:dyDescent="0.25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72" x14ac:dyDescent="0.25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4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99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89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E32" sqref="E32:G3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466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72" x14ac:dyDescent="0.25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72" x14ac:dyDescent="0.25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6" x14ac:dyDescent="0.25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6" x14ac:dyDescent="0.25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50000000000003" customHeight="1" x14ac:dyDescent="0.25">
      <c r="A20" s="18" t="s">
        <v>25</v>
      </c>
      <c r="B20" s="34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92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99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106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92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443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16"/>
      <c r="D18" s="33" t="s">
        <v>410</v>
      </c>
      <c r="E18" s="33" t="s">
        <v>410</v>
      </c>
      <c r="F18" s="16"/>
      <c r="G18" s="16"/>
    </row>
    <row r="19" spans="1:7" ht="36" x14ac:dyDescent="0.25">
      <c r="A19" s="18" t="s">
        <v>24</v>
      </c>
      <c r="B19" s="33" t="s">
        <v>412</v>
      </c>
      <c r="C19" s="77"/>
      <c r="D19" s="33" t="s">
        <v>410</v>
      </c>
      <c r="E19" s="33" t="s">
        <v>410</v>
      </c>
      <c r="F19" s="78"/>
      <c r="G19" s="16"/>
    </row>
    <row r="20" spans="1:7" ht="36" x14ac:dyDescent="0.25">
      <c r="A20" s="18" t="s">
        <v>25</v>
      </c>
      <c r="B20" s="33" t="s">
        <v>412</v>
      </c>
      <c r="C20" s="33" t="s">
        <v>412</v>
      </c>
      <c r="D20" s="33" t="s">
        <v>410</v>
      </c>
      <c r="E20" s="33" t="s">
        <v>410</v>
      </c>
      <c r="F20" s="78"/>
      <c r="G20" s="16"/>
    </row>
    <row r="21" spans="1:7" ht="36" x14ac:dyDescent="0.25">
      <c r="A21" s="18" t="s">
        <v>26</v>
      </c>
      <c r="B21" s="33" t="s">
        <v>412</v>
      </c>
      <c r="C21" s="33" t="s">
        <v>412</v>
      </c>
      <c r="D21" s="33" t="s">
        <v>413</v>
      </c>
      <c r="E21" s="33" t="s">
        <v>413</v>
      </c>
      <c r="F21" s="33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72" x14ac:dyDescent="0.25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72" x14ac:dyDescent="0.25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92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103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101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439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467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25">
      <c r="A18" s="18" t="s">
        <v>22</v>
      </c>
      <c r="B18" s="76"/>
      <c r="C18" s="30" t="s">
        <v>409</v>
      </c>
      <c r="D18" s="30" t="s">
        <v>409</v>
      </c>
      <c r="E18" s="16"/>
      <c r="F18" s="16"/>
      <c r="G18" s="16"/>
    </row>
    <row r="19" spans="1:7" ht="72" x14ac:dyDescent="0.25">
      <c r="A19" s="18" t="s">
        <v>24</v>
      </c>
      <c r="B19" s="39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6" x14ac:dyDescent="0.25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6" x14ac:dyDescent="0.25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4" x14ac:dyDescent="0.25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6" x14ac:dyDescent="0.25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96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B20" sqref="B20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476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79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72" x14ac:dyDescent="0.25">
      <c r="A19" s="18" t="s">
        <v>24</v>
      </c>
      <c r="B19" s="7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6" x14ac:dyDescent="0.25">
      <c r="A20" s="18" t="s">
        <v>25</v>
      </c>
      <c r="B20" s="38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6" x14ac:dyDescent="0.25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4" x14ac:dyDescent="0.25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6" x14ac:dyDescent="0.25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6" x14ac:dyDescent="0.25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107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96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96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441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477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72" x14ac:dyDescent="0.25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72" x14ac:dyDescent="0.25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6" x14ac:dyDescent="0.25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25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105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99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43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98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7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442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467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6" x14ac:dyDescent="0.25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30" t="s">
        <v>413</v>
      </c>
      <c r="C21" s="30" t="s">
        <v>414</v>
      </c>
      <c r="D21" s="38" t="s">
        <v>415</v>
      </c>
      <c r="E21" s="30" t="s">
        <v>414</v>
      </c>
      <c r="F21" s="30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72" x14ac:dyDescent="0.25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6" x14ac:dyDescent="0.25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6" x14ac:dyDescent="0.25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105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1" zoomScale="70" zoomScaleNormal="50" zoomScaleSheetLayoutView="70" workbookViewId="0">
      <selection activeCell="E36" sqref="E36:G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6" x14ac:dyDescent="0.25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6" x14ac:dyDescent="0.25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6" x14ac:dyDescent="0.25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6" x14ac:dyDescent="0.25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6" x14ac:dyDescent="0.25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6" x14ac:dyDescent="0.25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6" x14ac:dyDescent="0.25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125</v>
      </c>
      <c r="B30" s="47"/>
      <c r="C30" s="48"/>
      <c r="D30" s="22">
        <f>VLOOKUP(A30, Materias!A2:C527, 3, FALSE)</f>
        <v>4</v>
      </c>
      <c r="E30" s="52" t="s">
        <v>105</v>
      </c>
      <c r="F30" s="53"/>
      <c r="G30" s="54"/>
    </row>
    <row r="31" spans="1:7" ht="14.25" customHeight="1" x14ac:dyDescent="0.25">
      <c r="A31" s="46" t="s">
        <v>124</v>
      </c>
      <c r="B31" s="47"/>
      <c r="C31" s="48"/>
      <c r="D31" s="22">
        <f>VLOOKUP(A31, Materias!A2:C527, 3, FALSE)</f>
        <v>5</v>
      </c>
      <c r="E31" s="52" t="s">
        <v>102</v>
      </c>
      <c r="F31" s="53"/>
      <c r="G31" s="54"/>
    </row>
    <row r="32" spans="1:7" ht="14.25" customHeight="1" x14ac:dyDescent="0.25">
      <c r="A32" s="46" t="s">
        <v>123</v>
      </c>
      <c r="B32" s="47"/>
      <c r="C32" s="48"/>
      <c r="D32" s="22">
        <f>VLOOKUP(A32, Materias!A2:C527, 3, FALSE)</f>
        <v>4</v>
      </c>
      <c r="E32" s="52" t="s">
        <v>106</v>
      </c>
      <c r="F32" s="53"/>
      <c r="G32" s="54"/>
    </row>
    <row r="33" spans="1:7" ht="14.25" customHeight="1" x14ac:dyDescent="0.25">
      <c r="A33" s="46" t="s">
        <v>119</v>
      </c>
      <c r="B33" s="47"/>
      <c r="C33" s="48"/>
      <c r="D33" s="22">
        <f>VLOOKUP(A33, Materias!A2:C527, 3, FALSE)</f>
        <v>5</v>
      </c>
      <c r="E33" s="52" t="s">
        <v>92</v>
      </c>
      <c r="F33" s="53"/>
      <c r="G33" s="54"/>
    </row>
    <row r="34" spans="1:7" ht="14.25" customHeight="1" x14ac:dyDescent="0.25">
      <c r="A34" s="46" t="s">
        <v>126</v>
      </c>
      <c r="B34" s="47"/>
      <c r="C34" s="48"/>
      <c r="D34" s="22">
        <f>VLOOKUP(A34, Materias!A2:C527, 3, FALSE)</f>
        <v>2</v>
      </c>
      <c r="E34" s="52" t="s">
        <v>93</v>
      </c>
      <c r="F34" s="53"/>
      <c r="G34" s="54"/>
    </row>
    <row r="35" spans="1:7" ht="14.25" customHeight="1" x14ac:dyDescent="0.25">
      <c r="A35" s="46" t="s">
        <v>120</v>
      </c>
      <c r="B35" s="47"/>
      <c r="C35" s="48"/>
      <c r="D35" s="22">
        <f>VLOOKUP(A35, Materias!A2:C527, 3, FALSE)</f>
        <v>4</v>
      </c>
      <c r="E35" s="52" t="s">
        <v>99</v>
      </c>
      <c r="F35" s="53"/>
      <c r="G35" s="54"/>
    </row>
    <row r="36" spans="1:7" ht="14.25" customHeight="1" x14ac:dyDescent="0.25">
      <c r="A36" s="46" t="s">
        <v>121</v>
      </c>
      <c r="B36" s="47"/>
      <c r="C36" s="48"/>
      <c r="D36" s="22">
        <f>VLOOKUP(A36, Materias!A2:C527, 3, FALSE)</f>
        <v>5</v>
      </c>
      <c r="E36" s="52" t="s">
        <v>132</v>
      </c>
      <c r="F36" s="53"/>
      <c r="G36" s="54"/>
    </row>
    <row r="37" spans="1:7" ht="14.25" customHeight="1" x14ac:dyDescent="0.25">
      <c r="A37" s="46" t="s">
        <v>122</v>
      </c>
      <c r="B37" s="47"/>
      <c r="C37" s="48"/>
      <c r="D37" s="22">
        <f>VLOOKUP(A37, Materias!A2:C527, 3, FALSE)</f>
        <v>4</v>
      </c>
      <c r="E37" s="66" t="s">
        <v>39</v>
      </c>
      <c r="F37" s="47"/>
      <c r="G37" s="48"/>
    </row>
    <row r="38" spans="1:7" ht="14.25" customHeight="1" x14ac:dyDescent="0.25">
      <c r="A38" s="46" t="s">
        <v>128</v>
      </c>
      <c r="B38" s="47"/>
      <c r="C38" s="48"/>
      <c r="D38" s="22">
        <f>VLOOKUP(A38, Materias!A2:C527, 3, FALSE)</f>
        <v>3</v>
      </c>
      <c r="E38" s="52" t="s">
        <v>107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36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F19" activeCellId="2" sqref="B18:C19 E18:E19 F19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6" x14ac:dyDescent="0.25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6" x14ac:dyDescent="0.25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6" x14ac:dyDescent="0.25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6" x14ac:dyDescent="0.25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6" x14ac:dyDescent="0.25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6" x14ac:dyDescent="0.25">
      <c r="A20" s="18" t="s">
        <v>25</v>
      </c>
      <c r="B20" s="30" t="s">
        <v>61</v>
      </c>
      <c r="C20" s="30" t="s">
        <v>61</v>
      </c>
      <c r="D20" s="76"/>
      <c r="E20" s="76"/>
      <c r="F20" s="30" t="s">
        <v>129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129</v>
      </c>
      <c r="B30" s="47"/>
      <c r="C30" s="48"/>
      <c r="D30" s="22">
        <f>VLOOKUP(A30, Materias!A2:C527, 3, FALSE)</f>
        <v>8</v>
      </c>
      <c r="E30" s="52" t="s">
        <v>134</v>
      </c>
      <c r="F30" s="53"/>
      <c r="G30" s="54"/>
    </row>
    <row r="31" spans="1:7" ht="14.25" customHeight="1" x14ac:dyDescent="0.25">
      <c r="A31" s="46" t="s">
        <v>130</v>
      </c>
      <c r="B31" s="47"/>
      <c r="C31" s="48"/>
      <c r="D31" s="22">
        <f>VLOOKUP(A31, Materias!A2:C527, 3, FALSE)</f>
        <v>7</v>
      </c>
      <c r="E31" s="52" t="s">
        <v>132</v>
      </c>
      <c r="F31" s="53"/>
      <c r="G31" s="54"/>
    </row>
    <row r="32" spans="1:7" ht="14.25" customHeight="1" x14ac:dyDescent="0.25">
      <c r="A32" s="46" t="s">
        <v>131</v>
      </c>
      <c r="B32" s="47"/>
      <c r="C32" s="48"/>
      <c r="D32" s="22">
        <f>VLOOKUP(A32, Materias!A2:C527, 3, FALSE)</f>
        <v>8</v>
      </c>
      <c r="E32" s="52" t="s">
        <v>99</v>
      </c>
      <c r="F32" s="53"/>
      <c r="G32" s="54"/>
    </row>
    <row r="33" spans="1:7" ht="14.25" customHeight="1" x14ac:dyDescent="0.25">
      <c r="A33" s="46" t="s">
        <v>61</v>
      </c>
      <c r="B33" s="47"/>
      <c r="C33" s="48"/>
      <c r="D33" s="22">
        <f>VLOOKUP(A33, Materias!A2:C527, 3, FALSE)</f>
        <v>2</v>
      </c>
      <c r="E33" s="52" t="s">
        <v>98</v>
      </c>
      <c r="F33" s="53"/>
      <c r="G33" s="54"/>
    </row>
    <row r="34" spans="1:7" ht="14.25" customHeight="1" x14ac:dyDescent="0.25">
      <c r="A34" s="46" t="s">
        <v>63</v>
      </c>
      <c r="B34" s="47"/>
      <c r="C34" s="48"/>
      <c r="D34" s="22">
        <f>VLOOKUP(A34, Materias!A2:C527,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64</v>
      </c>
      <c r="B35" s="47"/>
      <c r="C35" s="48"/>
      <c r="D35" s="22">
        <f>VLOOKUP(A35, Materias!A2:C527, 3, FALSE)</f>
        <v>5</v>
      </c>
      <c r="E35" s="52" t="s">
        <v>107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34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B19" sqref="B19:F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136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6" x14ac:dyDescent="0.25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6" x14ac:dyDescent="0.25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140</v>
      </c>
      <c r="B30" s="47"/>
      <c r="C30" s="48"/>
      <c r="D30" s="22">
        <f>VLOOKUP(A30, Materias!A2:C207, 3, FALSE)</f>
        <v>3</v>
      </c>
      <c r="E30" s="52" t="s">
        <v>44</v>
      </c>
      <c r="F30" s="53"/>
      <c r="G30" s="54"/>
    </row>
    <row r="31" spans="1:7" ht="14.25" customHeight="1" x14ac:dyDescent="0.25">
      <c r="A31" s="46" t="s">
        <v>141</v>
      </c>
      <c r="B31" s="47"/>
      <c r="C31" s="48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25">
      <c r="A32" s="46" t="s">
        <v>137</v>
      </c>
      <c r="B32" s="47"/>
      <c r="C32" s="48"/>
      <c r="D32" s="22">
        <f>VLOOKUP(A32, Materias!A2:C207, 3, FALSE)</f>
        <v>3</v>
      </c>
      <c r="E32" s="52" t="s">
        <v>103</v>
      </c>
      <c r="F32" s="53"/>
      <c r="G32" s="54"/>
    </row>
    <row r="33" spans="1:7" ht="14.25" customHeight="1" x14ac:dyDescent="0.25">
      <c r="A33" s="46" t="s">
        <v>139</v>
      </c>
      <c r="B33" s="47"/>
      <c r="C33" s="48"/>
      <c r="D33" s="22">
        <f>VLOOKUP(A33, Materias!A2:C207, 3, FALSE)</f>
        <v>4</v>
      </c>
      <c r="E33" s="52" t="s">
        <v>127</v>
      </c>
      <c r="F33" s="53"/>
      <c r="G33" s="54"/>
    </row>
    <row r="34" spans="1:7" ht="14.25" customHeight="1" x14ac:dyDescent="0.25">
      <c r="A34" s="46" t="s">
        <v>138</v>
      </c>
      <c r="B34" s="47"/>
      <c r="C34" s="48"/>
      <c r="D34" s="22">
        <f>VLOOKUP(A34, Materias!A2:C207, 3, FALSE)</f>
        <v>4</v>
      </c>
      <c r="E34" s="52" t="s">
        <v>99</v>
      </c>
      <c r="F34" s="70"/>
      <c r="G34" s="71"/>
    </row>
    <row r="35" spans="1:7" ht="14.25" customHeight="1" x14ac:dyDescent="0.25">
      <c r="A35" s="46" t="s">
        <v>68</v>
      </c>
      <c r="B35" s="47"/>
      <c r="C35" s="48"/>
      <c r="D35" s="22">
        <f>VLOOKUP(A35, Materias!A3:C208, 3, FALSE)</f>
        <v>4</v>
      </c>
      <c r="E35" s="52" t="s">
        <v>39</v>
      </c>
      <c r="F35" s="53"/>
      <c r="G35" s="54"/>
    </row>
    <row r="36" spans="1:7" ht="14.25" customHeight="1" x14ac:dyDescent="0.25">
      <c r="A36" s="46" t="s">
        <v>142</v>
      </c>
      <c r="B36" s="47"/>
      <c r="C36" s="48"/>
      <c r="D36" s="22">
        <f>VLOOKUP(A36, Materias!A4:C209, 3, FALSE)</f>
        <v>3</v>
      </c>
      <c r="E36" s="52" t="s">
        <v>107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118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6" zoomScale="70" zoomScaleNormal="50" zoomScaleSheetLayoutView="70" workbookViewId="0">
      <selection activeCell="F20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432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454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72" x14ac:dyDescent="0.25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4" x14ac:dyDescent="0.25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4" x14ac:dyDescent="0.25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72" x14ac:dyDescent="0.25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72" x14ac:dyDescent="0.25">
      <c r="A20" s="18" t="s">
        <v>25</v>
      </c>
      <c r="B20" s="16"/>
      <c r="C20" s="38" t="s">
        <v>424</v>
      </c>
      <c r="D20" s="30" t="s">
        <v>420</v>
      </c>
      <c r="E20" s="30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417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418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419</v>
      </c>
      <c r="B32" s="47"/>
      <c r="C32" s="48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25">
      <c r="A33" s="46" t="s">
        <v>420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421</v>
      </c>
      <c r="B34" s="47"/>
      <c r="C34" s="48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25">
      <c r="A35" s="46" t="s">
        <v>422</v>
      </c>
      <c r="B35" s="47"/>
      <c r="C35" s="48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25">
      <c r="A36" s="46" t="s">
        <v>423</v>
      </c>
      <c r="B36" s="47"/>
      <c r="C36" s="48"/>
      <c r="D36" s="22">
        <f>VLOOKUP(A36, Materias!A2:C207, 3, FALSE)</f>
        <v>4</v>
      </c>
      <c r="E36" s="52" t="s">
        <v>54</v>
      </c>
      <c r="F36" s="53"/>
      <c r="G36" s="54"/>
    </row>
    <row r="37" spans="1:7" ht="14.25" customHeight="1" x14ac:dyDescent="0.25">
      <c r="A37" s="46" t="s">
        <v>424</v>
      </c>
      <c r="B37" s="47"/>
      <c r="C37" s="48"/>
      <c r="D37" s="22">
        <f>VLOOKUP(A37, Materias!A2:C207, 3, FALSE)</f>
        <v>1</v>
      </c>
      <c r="E37" s="52" t="s">
        <v>57</v>
      </c>
      <c r="F37" s="53"/>
      <c r="G37" s="54"/>
    </row>
    <row r="38" spans="1:7" ht="14.25" customHeight="1" x14ac:dyDescent="0.25">
      <c r="A38" s="46" t="s">
        <v>425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B20" sqref="B20: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6" x14ac:dyDescent="0.25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4" x14ac:dyDescent="0.25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4" x14ac:dyDescent="0.25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147</v>
      </c>
      <c r="B30" s="47"/>
      <c r="C30" s="48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25">
      <c r="A31" s="46" t="s">
        <v>146</v>
      </c>
      <c r="B31" s="47"/>
      <c r="C31" s="48"/>
      <c r="D31" s="22">
        <f>VLOOKUP(A31, Materias!A2:C207, 3, FALSE)</f>
        <v>4</v>
      </c>
      <c r="E31" s="52" t="s">
        <v>451</v>
      </c>
      <c r="F31" s="53"/>
      <c r="G31" s="54"/>
    </row>
    <row r="32" spans="1:7" ht="14.25" customHeight="1" x14ac:dyDescent="0.25">
      <c r="A32" s="46" t="s">
        <v>144</v>
      </c>
      <c r="B32" s="47"/>
      <c r="C32" s="48"/>
      <c r="D32" s="22">
        <f>VLOOKUP(A32, Materias!A2:C207, 3, FALSE)</f>
        <v>7</v>
      </c>
      <c r="E32" s="52" t="s">
        <v>148</v>
      </c>
      <c r="F32" s="53"/>
      <c r="G32" s="54"/>
    </row>
    <row r="33" spans="1:7" ht="14.25" customHeight="1" x14ac:dyDescent="0.25">
      <c r="A33" s="46" t="s">
        <v>76</v>
      </c>
      <c r="B33" s="47"/>
      <c r="C33" s="48"/>
      <c r="D33" s="22">
        <f>VLOOKUP(A33, Materias!A2:C207, 3, FALSE)</f>
        <v>4</v>
      </c>
      <c r="E33" s="69" t="s">
        <v>39</v>
      </c>
      <c r="F33" s="53"/>
      <c r="G33" s="54"/>
    </row>
    <row r="34" spans="1:7" ht="14.25" customHeight="1" x14ac:dyDescent="0.25">
      <c r="A34" s="46" t="s">
        <v>145</v>
      </c>
      <c r="B34" s="47"/>
      <c r="C34" s="48"/>
      <c r="D34" s="22">
        <f>VLOOKUP(A34, Materias!A2:C207, 3, FALSE)</f>
        <v>3</v>
      </c>
      <c r="E34" s="66" t="s">
        <v>143</v>
      </c>
      <c r="F34" s="47"/>
      <c r="G34" s="48"/>
    </row>
    <row r="35" spans="1:7" ht="14.25" customHeight="1" x14ac:dyDescent="0.25">
      <c r="A35" s="49" t="s">
        <v>48</v>
      </c>
      <c r="B35" s="47"/>
      <c r="C35" s="48"/>
      <c r="D35" s="21">
        <f>SUM(D30:D34)</f>
        <v>24</v>
      </c>
      <c r="E35" s="64"/>
      <c r="F35" s="47"/>
      <c r="G35" s="48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65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63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8" zoomScale="70" zoomScaleNormal="50" zoomScaleSheetLayoutView="70" workbookViewId="0">
      <selection activeCell="B20" sqref="B20:F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449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6" x14ac:dyDescent="0.25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6" x14ac:dyDescent="0.25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4" x14ac:dyDescent="0.25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4" x14ac:dyDescent="0.25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147</v>
      </c>
      <c r="B30" s="47"/>
      <c r="C30" s="48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25">
      <c r="A31" s="46" t="s">
        <v>146</v>
      </c>
      <c r="B31" s="47"/>
      <c r="C31" s="48"/>
      <c r="D31" s="22">
        <f>VLOOKUP(A31, Materias!A2:C207, 3, FALSE)</f>
        <v>4</v>
      </c>
      <c r="E31" s="52" t="s">
        <v>451</v>
      </c>
      <c r="F31" s="53"/>
      <c r="G31" s="54"/>
    </row>
    <row r="32" spans="1:7" ht="14.25" customHeight="1" x14ac:dyDescent="0.25">
      <c r="A32" s="46" t="s">
        <v>144</v>
      </c>
      <c r="B32" s="47"/>
      <c r="C32" s="48"/>
      <c r="D32" s="22">
        <f>VLOOKUP(A32, Materias!A2:C207, 3, FALSE)</f>
        <v>7</v>
      </c>
      <c r="E32" s="66" t="s">
        <v>148</v>
      </c>
      <c r="F32" s="47"/>
      <c r="G32" s="48"/>
    </row>
    <row r="33" spans="1:7" ht="14.25" customHeight="1" x14ac:dyDescent="0.25">
      <c r="A33" s="46" t="s">
        <v>76</v>
      </c>
      <c r="B33" s="47"/>
      <c r="C33" s="48"/>
      <c r="D33" s="22">
        <f>VLOOKUP(A33, Materias!A2:C207, 3, FALSE)</f>
        <v>4</v>
      </c>
      <c r="E33" s="72" t="s">
        <v>39</v>
      </c>
      <c r="F33" s="47"/>
      <c r="G33" s="48"/>
    </row>
    <row r="34" spans="1:7" ht="14.25" customHeight="1" x14ac:dyDescent="0.25">
      <c r="A34" s="46" t="s">
        <v>145</v>
      </c>
      <c r="B34" s="47"/>
      <c r="C34" s="48"/>
      <c r="D34" s="22">
        <f>VLOOKUP(A34, Materias!A2:C207, 3, FALSE)</f>
        <v>3</v>
      </c>
      <c r="E34" s="66" t="s">
        <v>143</v>
      </c>
      <c r="F34" s="47"/>
      <c r="G34" s="48"/>
    </row>
    <row r="35" spans="1:7" ht="14.25" customHeight="1" x14ac:dyDescent="0.25">
      <c r="A35" s="49" t="s">
        <v>48</v>
      </c>
      <c r="B35" s="47"/>
      <c r="C35" s="48"/>
      <c r="D35" s="21">
        <f>SUM(D30:D34)</f>
        <v>24</v>
      </c>
      <c r="E35" s="64"/>
      <c r="F35" s="47"/>
      <c r="G35" s="48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65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63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26" sqref="E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4" x14ac:dyDescent="0.25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4" x14ac:dyDescent="0.25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72" x14ac:dyDescent="0.25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72" x14ac:dyDescent="0.25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73" t="s">
        <v>127</v>
      </c>
      <c r="F32" s="74"/>
      <c r="G32" s="75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143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B17" zoomScale="70" zoomScaleNormal="50" zoomScaleSheetLayoutView="70" workbookViewId="0">
      <selection activeCell="A35" sqref="A35:C3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72" x14ac:dyDescent="0.25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72" x14ac:dyDescent="0.25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72" x14ac:dyDescent="0.25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4" x14ac:dyDescent="0.25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72" x14ac:dyDescent="0.25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4" x14ac:dyDescent="0.25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6" t="s">
        <v>127</v>
      </c>
      <c r="F32" s="47"/>
      <c r="G32" s="48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66" t="s">
        <v>39</v>
      </c>
      <c r="F34" s="47"/>
      <c r="G34" s="48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B25" activeCellId="2" sqref="F24 D21 B25:B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72" x14ac:dyDescent="0.25">
      <c r="A21" s="18" t="s">
        <v>26</v>
      </c>
      <c r="B21" s="16"/>
      <c r="C21" s="16"/>
      <c r="D21" s="30" t="s">
        <v>152</v>
      </c>
      <c r="E21" s="16"/>
      <c r="F21" s="30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72" x14ac:dyDescent="0.25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72" x14ac:dyDescent="0.25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72" x14ac:dyDescent="0.25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72" x14ac:dyDescent="0.25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6" t="s">
        <v>101</v>
      </c>
      <c r="F32" s="47"/>
      <c r="G32" s="48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66" t="s">
        <v>39</v>
      </c>
      <c r="F34" s="47"/>
      <c r="G34" s="48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22" zoomScale="70" zoomScaleNormal="50" zoomScaleSheetLayoutView="70" workbookViewId="0">
      <selection activeCell="A31" sqref="A31:C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31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1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35" t="s">
        <v>460</v>
      </c>
      <c r="E21" s="16"/>
      <c r="F21" s="16"/>
      <c r="G21" s="16"/>
    </row>
    <row r="22" spans="1:7" ht="54" x14ac:dyDescent="0.25">
      <c r="A22" s="18" t="s">
        <v>27</v>
      </c>
      <c r="B22" s="16"/>
      <c r="C22" s="35" t="s">
        <v>460</v>
      </c>
      <c r="D22" s="35" t="s">
        <v>460</v>
      </c>
      <c r="E22" s="35" t="s">
        <v>460</v>
      </c>
      <c r="F22" s="30" t="s">
        <v>153</v>
      </c>
      <c r="G22" s="16"/>
    </row>
    <row r="23" spans="1:7" ht="90" x14ac:dyDescent="0.25">
      <c r="A23" s="18" t="s">
        <v>28</v>
      </c>
      <c r="B23" s="16"/>
      <c r="C23" s="35" t="s">
        <v>469</v>
      </c>
      <c r="D23" s="35" t="s">
        <v>461</v>
      </c>
      <c r="E23" s="35" t="s">
        <v>461</v>
      </c>
      <c r="F23" s="30" t="s">
        <v>153</v>
      </c>
      <c r="G23" s="16"/>
    </row>
    <row r="24" spans="1:7" ht="54" x14ac:dyDescent="0.25">
      <c r="A24" s="18" t="s">
        <v>29</v>
      </c>
      <c r="B24" s="16"/>
      <c r="C24" s="26"/>
      <c r="D24" s="35" t="s">
        <v>461</v>
      </c>
      <c r="E24" s="35" t="s">
        <v>461</v>
      </c>
      <c r="F24" s="30" t="s">
        <v>151</v>
      </c>
      <c r="G24" s="16"/>
    </row>
    <row r="25" spans="1:7" ht="54" x14ac:dyDescent="0.25">
      <c r="A25" s="18" t="s">
        <v>30</v>
      </c>
      <c r="B25" s="16"/>
      <c r="C25" s="26"/>
      <c r="D25" s="35" t="s">
        <v>468</v>
      </c>
      <c r="E25" s="35" t="s">
        <v>468</v>
      </c>
      <c r="F25" s="30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99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94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9" t="s">
        <v>101</v>
      </c>
      <c r="F32" s="53"/>
      <c r="G32" s="54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Materias!A2:C207,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156</v>
      </c>
      <c r="B35" s="47"/>
      <c r="C35" s="48"/>
      <c r="D35" s="22">
        <f>VLOOKUP(A35, Materias!A2:C207, 3, FALSE)</f>
        <v>2</v>
      </c>
      <c r="E35" s="52" t="s">
        <v>75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16"/>
      <c r="C19" s="16"/>
      <c r="D19" s="16"/>
      <c r="E19" s="16"/>
      <c r="F19" s="30" t="s">
        <v>158</v>
      </c>
      <c r="G19" s="16"/>
    </row>
    <row r="20" spans="1:7" ht="36" x14ac:dyDescent="0.25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30" t="s">
        <v>158</v>
      </c>
      <c r="G20" s="16"/>
    </row>
    <row r="21" spans="1:7" ht="36" x14ac:dyDescent="0.25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6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6" x14ac:dyDescent="0.25">
      <c r="A23" s="18" t="s">
        <v>28</v>
      </c>
      <c r="B23" s="30" t="s">
        <v>162</v>
      </c>
      <c r="C23" s="30" t="s">
        <v>161</v>
      </c>
      <c r="D23" s="30" t="s">
        <v>161</v>
      </c>
      <c r="E23" s="30" t="s">
        <v>158</v>
      </c>
      <c r="F23" s="30" t="s">
        <v>161</v>
      </c>
      <c r="G23" s="16"/>
    </row>
    <row r="24" spans="1:7" ht="36" x14ac:dyDescent="0.25">
      <c r="A24" s="18" t="s">
        <v>29</v>
      </c>
      <c r="B24" s="30" t="s">
        <v>162</v>
      </c>
      <c r="C24" s="30" t="s">
        <v>161</v>
      </c>
      <c r="D24" s="30" t="s">
        <v>161</v>
      </c>
      <c r="E24" s="30" t="s">
        <v>158</v>
      </c>
      <c r="F24" s="30" t="s">
        <v>161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158</v>
      </c>
      <c r="B30" s="47"/>
      <c r="C30" s="48"/>
      <c r="D30" s="22">
        <f>VLOOKUP(A30, Materias!A2:C207, 3, FALSE)</f>
        <v>4</v>
      </c>
      <c r="E30" s="52" t="s">
        <v>103</v>
      </c>
      <c r="F30" s="53"/>
      <c r="G30" s="54"/>
    </row>
    <row r="31" spans="1:7" ht="14.25" customHeight="1" x14ac:dyDescent="0.25">
      <c r="A31" s="46" t="s">
        <v>159</v>
      </c>
      <c r="B31" s="47"/>
      <c r="C31" s="48"/>
      <c r="D31" s="22">
        <f>VLOOKUP(A31, Materias!A2:C207, 3, FALSE)</f>
        <v>7</v>
      </c>
      <c r="E31" s="52" t="s">
        <v>97</v>
      </c>
      <c r="F31" s="53"/>
      <c r="G31" s="54"/>
    </row>
    <row r="32" spans="1:7" ht="14.25" customHeight="1" x14ac:dyDescent="0.25">
      <c r="A32" s="46" t="s">
        <v>161</v>
      </c>
      <c r="B32" s="47"/>
      <c r="C32" s="48"/>
      <c r="D32" s="22">
        <f>VLOOKUP(A32, Materias!A2:C207, 3, FALSE)</f>
        <v>7</v>
      </c>
      <c r="E32" s="52" t="s">
        <v>134</v>
      </c>
      <c r="F32" s="53"/>
      <c r="G32" s="54"/>
    </row>
    <row r="33" spans="1:7" ht="14.25" customHeight="1" x14ac:dyDescent="0.25">
      <c r="A33" s="46" t="s">
        <v>459</v>
      </c>
      <c r="B33" s="47"/>
      <c r="C33" s="48"/>
      <c r="D33" s="22">
        <f>VLOOKUP(A33, Materias!A2:C207, 3, FALSE)</f>
        <v>2</v>
      </c>
      <c r="E33" s="52" t="s">
        <v>103</v>
      </c>
      <c r="F33" s="53"/>
      <c r="G33" s="54"/>
    </row>
    <row r="34" spans="1:7" ht="14.25" customHeight="1" x14ac:dyDescent="0.25">
      <c r="A34" s="46" t="s">
        <v>160</v>
      </c>
      <c r="B34" s="47"/>
      <c r="C34" s="48"/>
      <c r="D34" s="22">
        <f>VLOOKUP(A34, Materias!A3:C208,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162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26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433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463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72" x14ac:dyDescent="0.25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72" x14ac:dyDescent="0.25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72" x14ac:dyDescent="0.25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72" x14ac:dyDescent="0.25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72" x14ac:dyDescent="0.25">
      <c r="A20" s="18" t="s">
        <v>25</v>
      </c>
      <c r="B20" s="30" t="s">
        <v>420</v>
      </c>
      <c r="C20" s="38" t="s">
        <v>424</v>
      </c>
      <c r="D20" s="16"/>
      <c r="E20" s="16"/>
      <c r="F20" s="30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417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418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419</v>
      </c>
      <c r="B32" s="47"/>
      <c r="C32" s="48"/>
      <c r="D32" s="22">
        <f>VLOOKUP(A32, Materias!A2:C207, 3, FALSE)</f>
        <v>4</v>
      </c>
      <c r="E32" s="52" t="s">
        <v>452</v>
      </c>
      <c r="F32" s="53"/>
      <c r="G32" s="54"/>
    </row>
    <row r="33" spans="1:7" ht="14.25" customHeight="1" x14ac:dyDescent="0.25">
      <c r="A33" s="46" t="s">
        <v>420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421</v>
      </c>
      <c r="B34" s="47"/>
      <c r="C34" s="48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25">
      <c r="A35" s="46" t="s">
        <v>422</v>
      </c>
      <c r="B35" s="47"/>
      <c r="C35" s="48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25">
      <c r="A36" s="46" t="s">
        <v>423</v>
      </c>
      <c r="B36" s="47"/>
      <c r="C36" s="48"/>
      <c r="D36" s="22">
        <f>VLOOKUP(A36, Materias!A2:C207, 3, FALSE)</f>
        <v>4</v>
      </c>
      <c r="E36" s="52" t="s">
        <v>55</v>
      </c>
      <c r="F36" s="53"/>
      <c r="G36" s="54"/>
    </row>
    <row r="37" spans="1:7" ht="14.25" customHeight="1" x14ac:dyDescent="0.25">
      <c r="A37" s="46" t="s">
        <v>424</v>
      </c>
      <c r="B37" s="47"/>
      <c r="C37" s="48"/>
      <c r="D37" s="22">
        <f>VLOOKUP(A37, Materias!A2:C207, 3, FALSE)</f>
        <v>1</v>
      </c>
      <c r="E37" s="52" t="s">
        <v>55</v>
      </c>
      <c r="F37" s="53"/>
      <c r="G37" s="54"/>
    </row>
    <row r="38" spans="1:7" ht="14.25" customHeight="1" x14ac:dyDescent="0.25">
      <c r="A38" s="46" t="s">
        <v>425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B14" zoomScale="70" zoomScaleNormal="50" zoomScaleSheetLayoutView="70" workbookViewId="0">
      <selection activeCell="G19" sqref="G19:G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434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13" t="s">
        <v>76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0" t="s">
        <v>78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36" x14ac:dyDescent="0.25">
      <c r="A19" s="18" t="s">
        <v>24</v>
      </c>
      <c r="B19" s="16"/>
      <c r="C19" s="26"/>
      <c r="D19" s="16"/>
      <c r="E19" s="16"/>
      <c r="F19" s="16"/>
      <c r="G19" s="30" t="s">
        <v>79</v>
      </c>
    </row>
    <row r="20" spans="1:7" ht="36" x14ac:dyDescent="0.25">
      <c r="A20" s="18" t="s">
        <v>25</v>
      </c>
      <c r="B20" s="16"/>
      <c r="C20" s="26"/>
      <c r="D20" s="16"/>
      <c r="E20" s="16"/>
      <c r="F20" s="16"/>
      <c r="G20" s="30" t="s">
        <v>79</v>
      </c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5" t="s">
        <v>474</v>
      </c>
      <c r="C22" s="35" t="s">
        <v>475</v>
      </c>
      <c r="D22" s="35" t="s">
        <v>474</v>
      </c>
      <c r="E22" s="35" t="s">
        <v>475</v>
      </c>
      <c r="F22" s="30" t="s">
        <v>80</v>
      </c>
      <c r="G22" s="16"/>
    </row>
    <row r="23" spans="1:7" ht="72" x14ac:dyDescent="0.25">
      <c r="A23" s="18" t="s">
        <v>28</v>
      </c>
      <c r="B23" s="16"/>
      <c r="C23" s="35" t="s">
        <v>470</v>
      </c>
      <c r="D23" s="35" t="s">
        <v>471</v>
      </c>
      <c r="E23" s="35" t="s">
        <v>473</v>
      </c>
      <c r="F23" s="30" t="s">
        <v>80</v>
      </c>
      <c r="G23" s="16"/>
    </row>
    <row r="24" spans="1:7" ht="54" x14ac:dyDescent="0.25">
      <c r="A24" s="18" t="s">
        <v>29</v>
      </c>
      <c r="B24" s="16"/>
      <c r="C24" s="35" t="s">
        <v>470</v>
      </c>
      <c r="D24" s="35" t="s">
        <v>475</v>
      </c>
      <c r="E24" s="35" t="s">
        <v>473</v>
      </c>
      <c r="F24" s="30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5" t="s">
        <v>472</v>
      </c>
      <c r="F25" s="30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5" t="s">
        <v>472</v>
      </c>
      <c r="F26" s="30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5" t="s">
        <v>472</v>
      </c>
      <c r="F27" s="30" t="s">
        <v>81</v>
      </c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81</v>
      </c>
      <c r="B30" s="47"/>
      <c r="C30" s="48"/>
      <c r="D30" s="22">
        <f>VLOOKUP(A30, Materias!A2:C207, 3, FALSE)</f>
        <v>4</v>
      </c>
      <c r="E30" s="52" t="s">
        <v>82</v>
      </c>
      <c r="F30" s="53"/>
      <c r="G30" s="54"/>
    </row>
    <row r="31" spans="1:7" ht="14.25" customHeight="1" x14ac:dyDescent="0.25">
      <c r="A31" s="46" t="s">
        <v>80</v>
      </c>
      <c r="B31" s="47"/>
      <c r="C31" s="48"/>
      <c r="D31" s="22">
        <f>VLOOKUP(A31, Materias!A2:C207, 3, FALSE)</f>
        <v>5</v>
      </c>
      <c r="E31" s="52" t="s">
        <v>56</v>
      </c>
      <c r="F31" s="53"/>
      <c r="G31" s="54"/>
    </row>
    <row r="32" spans="1:7" ht="14.25" customHeight="1" x14ac:dyDescent="0.25">
      <c r="A32" s="46" t="s">
        <v>77</v>
      </c>
      <c r="B32" s="47"/>
      <c r="C32" s="48"/>
      <c r="D32" s="22">
        <f>VLOOKUP(A32, Materias!A2:C207, 3, FALSE)</f>
        <v>5</v>
      </c>
      <c r="E32" s="52" t="s">
        <v>74</v>
      </c>
      <c r="F32" s="53"/>
      <c r="G32" s="54"/>
    </row>
    <row r="33" spans="1:7" ht="14.25" customHeight="1" x14ac:dyDescent="0.25">
      <c r="A33" s="46" t="s">
        <v>79</v>
      </c>
      <c r="B33" s="47"/>
      <c r="C33" s="48"/>
      <c r="D33" s="22">
        <f>VLOOKUP(A33, Materias!A2:C207, 3, FALSE)</f>
        <v>4</v>
      </c>
      <c r="E33" s="52" t="s">
        <v>73</v>
      </c>
      <c r="F33" s="53"/>
      <c r="G33" s="54"/>
    </row>
    <row r="34" spans="1:7" ht="14.25" customHeight="1" x14ac:dyDescent="0.25">
      <c r="A34" s="46" t="s">
        <v>76</v>
      </c>
      <c r="B34" s="47"/>
      <c r="C34" s="48"/>
      <c r="D34" s="22">
        <f>VLOOKUP(A34, Materias!A2:C207,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78</v>
      </c>
      <c r="B35" s="47"/>
      <c r="C35" s="48"/>
      <c r="D35" s="22">
        <f>VLOOKUP(A35, Materias!A2:C207, 3, FALSE)</f>
        <v>3</v>
      </c>
      <c r="E35" s="52" t="s">
        <v>75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49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tabSelected="1" view="pageBreakPreview" topLeftCell="A21" zoomScale="70" zoomScaleNormal="50" zoomScaleSheetLayoutView="70" workbookViewId="0">
      <selection activeCell="J17" sqref="J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435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6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54" x14ac:dyDescent="0.25">
      <c r="A15" s="18" t="s">
        <v>15</v>
      </c>
      <c r="B15" s="16"/>
      <c r="C15" s="16"/>
      <c r="D15" s="16"/>
      <c r="E15" s="16"/>
      <c r="F15" s="16"/>
      <c r="G15" s="30" t="s">
        <v>364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30" t="s">
        <v>356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0" t="s">
        <v>356</v>
      </c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0" t="s">
        <v>356</v>
      </c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54" x14ac:dyDescent="0.25">
      <c r="A21" s="18" t="s">
        <v>26</v>
      </c>
      <c r="B21" s="16"/>
      <c r="C21" s="35" t="s">
        <v>478</v>
      </c>
      <c r="D21" s="35" t="s">
        <v>478</v>
      </c>
      <c r="E21" s="16"/>
      <c r="F21" s="16"/>
      <c r="G21" s="16"/>
    </row>
    <row r="22" spans="1:7" ht="72" x14ac:dyDescent="0.25">
      <c r="A22" s="18" t="s">
        <v>27</v>
      </c>
      <c r="B22" s="16"/>
      <c r="C22" s="35" t="s">
        <v>479</v>
      </c>
      <c r="D22" s="35" t="s">
        <v>479</v>
      </c>
      <c r="E22" s="16"/>
      <c r="F22" s="30" t="s">
        <v>358</v>
      </c>
      <c r="G22" s="16"/>
    </row>
    <row r="23" spans="1:7" ht="72" x14ac:dyDescent="0.25">
      <c r="A23" s="18" t="s">
        <v>28</v>
      </c>
      <c r="B23" s="16"/>
      <c r="C23" s="16"/>
      <c r="D23" s="16"/>
      <c r="E23" s="16"/>
      <c r="F23" s="30" t="s">
        <v>358</v>
      </c>
      <c r="G23" s="16"/>
    </row>
    <row r="24" spans="1:7" ht="36" x14ac:dyDescent="0.25">
      <c r="A24" s="18" t="s">
        <v>29</v>
      </c>
      <c r="B24" s="16"/>
      <c r="C24" s="16"/>
      <c r="D24" s="16"/>
      <c r="E24" s="16"/>
      <c r="F24" s="30" t="s">
        <v>362</v>
      </c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356</v>
      </c>
      <c r="B30" s="47"/>
      <c r="C30" s="48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25">
      <c r="A31" s="46" t="s">
        <v>358</v>
      </c>
      <c r="B31" s="47"/>
      <c r="C31" s="48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25">
      <c r="A32" s="46" t="s">
        <v>360</v>
      </c>
      <c r="B32" s="47"/>
      <c r="C32" s="48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25">
      <c r="A33" s="46" t="s">
        <v>362</v>
      </c>
      <c r="B33" s="47"/>
      <c r="C33" s="48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25">
      <c r="A34" s="46" t="s">
        <v>364</v>
      </c>
      <c r="B34" s="47"/>
      <c r="C34" s="48"/>
      <c r="D34" s="22">
        <f>VLOOKUP(A34, Materias!A2:C207, 3, FALSE)</f>
        <v>3</v>
      </c>
      <c r="E34" s="52" t="s">
        <v>72</v>
      </c>
      <c r="F34" s="53"/>
      <c r="G34" s="54"/>
    </row>
    <row r="35" spans="1:7" ht="14.25" customHeight="1" x14ac:dyDescent="0.25">
      <c r="A35" s="46" t="s">
        <v>154</v>
      </c>
      <c r="B35" s="47"/>
      <c r="C35" s="48"/>
      <c r="D35" s="22">
        <f>VLOOKUP(A35, Materias!A2:C207, 3, FALSE)</f>
        <v>4</v>
      </c>
      <c r="E35" s="52" t="s">
        <v>39</v>
      </c>
      <c r="F35" s="53"/>
      <c r="G35" s="54"/>
    </row>
    <row r="36" spans="1:7" ht="14.25" customHeight="1" x14ac:dyDescent="0.25">
      <c r="A36" s="46" t="s">
        <v>156</v>
      </c>
      <c r="B36" s="47"/>
      <c r="C36" s="48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6"/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31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31"/>
      <c r="G23" s="16"/>
    </row>
    <row r="24" spans="1:7" ht="90" x14ac:dyDescent="0.25">
      <c r="A24" s="18" t="s">
        <v>29</v>
      </c>
      <c r="B24" s="16"/>
      <c r="C24" s="16"/>
      <c r="D24" s="35" t="s">
        <v>469</v>
      </c>
      <c r="E24" s="16"/>
      <c r="F24" s="31"/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356</v>
      </c>
      <c r="B30" s="47"/>
      <c r="C30" s="48"/>
      <c r="D30" s="22">
        <f>VLOOKUP(A30, Materias!A2:C207, 3, FALSE)</f>
        <v>5</v>
      </c>
      <c r="E30" s="66" t="s">
        <v>451</v>
      </c>
      <c r="F30" s="47"/>
      <c r="G30" s="48"/>
    </row>
    <row r="31" spans="1:7" ht="14.25" customHeight="1" x14ac:dyDescent="0.25">
      <c r="A31" s="46" t="s">
        <v>358</v>
      </c>
      <c r="B31" s="47"/>
      <c r="C31" s="48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25">
      <c r="A32" s="46" t="s">
        <v>360</v>
      </c>
      <c r="B32" s="47"/>
      <c r="C32" s="48"/>
      <c r="D32" s="22">
        <f>VLOOKUP(A32, Materias!A2:C207, 3, FALSE)</f>
        <v>4</v>
      </c>
      <c r="E32" s="66" t="s">
        <v>73</v>
      </c>
      <c r="F32" s="47"/>
      <c r="G32" s="48"/>
    </row>
    <row r="33" spans="1:7" ht="14.25" customHeight="1" x14ac:dyDescent="0.25">
      <c r="A33" s="46" t="s">
        <v>362</v>
      </c>
      <c r="B33" s="47"/>
      <c r="C33" s="48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25">
      <c r="A34" s="46" t="s">
        <v>364</v>
      </c>
      <c r="B34" s="47"/>
      <c r="C34" s="48"/>
      <c r="D34" s="22">
        <f>VLOOKUP(A34, Materias!A2:C207, 3, FALSE)</f>
        <v>3</v>
      </c>
      <c r="E34" s="66" t="s">
        <v>72</v>
      </c>
      <c r="F34" s="67"/>
      <c r="G34" s="68"/>
    </row>
    <row r="35" spans="1:7" ht="14.25" customHeight="1" x14ac:dyDescent="0.25">
      <c r="A35" s="46" t="s">
        <v>154</v>
      </c>
      <c r="B35" s="47"/>
      <c r="C35" s="48"/>
      <c r="D35" s="22">
        <f>VLOOKUP(A35, Materias!A2:C207, 3, FALSE)</f>
        <v>4</v>
      </c>
      <c r="E35" s="66" t="s">
        <v>39</v>
      </c>
      <c r="F35" s="47"/>
      <c r="G35" s="48"/>
    </row>
    <row r="36" spans="1:7" ht="14.25" customHeight="1" x14ac:dyDescent="0.25">
      <c r="A36" s="46" t="s">
        <v>156</v>
      </c>
      <c r="B36" s="47"/>
      <c r="C36" s="48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E20" sqref="E20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453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4" x14ac:dyDescent="0.25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6" x14ac:dyDescent="0.25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72" x14ac:dyDescent="0.25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6" x14ac:dyDescent="0.25">
      <c r="A19" s="18" t="s">
        <v>24</v>
      </c>
      <c r="B19" s="30" t="s">
        <v>87</v>
      </c>
      <c r="C19" s="30" t="s">
        <v>85</v>
      </c>
      <c r="D19" s="30" t="s">
        <v>88</v>
      </c>
      <c r="E19" s="38" t="s">
        <v>16</v>
      </c>
      <c r="F19" s="30" t="s">
        <v>85</v>
      </c>
      <c r="G19" s="16"/>
    </row>
    <row r="20" spans="1:7" ht="36" x14ac:dyDescent="0.25">
      <c r="A20" s="18" t="s">
        <v>25</v>
      </c>
      <c r="B20" s="30" t="s">
        <v>87</v>
      </c>
      <c r="C20" s="30" t="s">
        <v>85</v>
      </c>
      <c r="D20" s="30" t="s">
        <v>88</v>
      </c>
      <c r="E20" s="76"/>
      <c r="F20" s="7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12</v>
      </c>
      <c r="B31" s="47"/>
      <c r="C31" s="48"/>
      <c r="D31" s="22">
        <f>VLOOKUP(A31, Materias!A2:C207,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84</v>
      </c>
      <c r="B32" s="47"/>
      <c r="C32" s="48"/>
      <c r="D32" s="22">
        <f>VLOOKUP(A32, Materias!A2:C207, 3, FALSE)</f>
        <v>5</v>
      </c>
      <c r="E32" s="52" t="s">
        <v>90</v>
      </c>
      <c r="F32" s="53"/>
      <c r="G32" s="54"/>
    </row>
    <row r="33" spans="1:7" ht="14.25" customHeight="1" x14ac:dyDescent="0.25">
      <c r="A33" s="46" t="s">
        <v>86</v>
      </c>
      <c r="B33" s="47"/>
      <c r="C33" s="48"/>
      <c r="D33" s="22">
        <f>VLOOKUP(A33, Materias!A2:C207, 3, FALSE)</f>
        <v>6</v>
      </c>
      <c r="E33" s="52" t="s">
        <v>106</v>
      </c>
      <c r="F33" s="53"/>
      <c r="G33" s="54"/>
    </row>
    <row r="34" spans="1:7" ht="14.25" customHeight="1" x14ac:dyDescent="0.25">
      <c r="A34" s="46" t="s">
        <v>87</v>
      </c>
      <c r="B34" s="47"/>
      <c r="C34" s="48"/>
      <c r="D34" s="22">
        <f>VLOOKUP(A34, Materias!A2:C207, 3, FALSE)</f>
        <v>5</v>
      </c>
      <c r="E34" s="52" t="s">
        <v>92</v>
      </c>
      <c r="F34" s="53"/>
      <c r="G34" s="54"/>
    </row>
    <row r="35" spans="1:7" ht="14.25" customHeight="1" x14ac:dyDescent="0.25">
      <c r="A35" s="46" t="s">
        <v>85</v>
      </c>
      <c r="B35" s="47"/>
      <c r="C35" s="48"/>
      <c r="D35" s="22">
        <f>VLOOKUP(A35, Materias!A2:C207, 3, FALSE)</f>
        <v>7</v>
      </c>
      <c r="E35" s="52" t="s">
        <v>93</v>
      </c>
      <c r="F35" s="53"/>
      <c r="G35" s="54"/>
    </row>
    <row r="36" spans="1:7" ht="14.25" customHeight="1" x14ac:dyDescent="0.25">
      <c r="A36" s="46" t="s">
        <v>88</v>
      </c>
      <c r="B36" s="47"/>
      <c r="C36" s="48"/>
      <c r="D36" s="22">
        <f>VLOOKUP(A36, Materias!A2:C207, 3, FALSE)</f>
        <v>3</v>
      </c>
      <c r="E36" s="52" t="s">
        <v>43</v>
      </c>
      <c r="F36" s="53"/>
      <c r="G36" s="54"/>
    </row>
    <row r="37" spans="1:7" ht="14.25" customHeight="1" x14ac:dyDescent="0.25">
      <c r="A37" s="46" t="s">
        <v>16</v>
      </c>
      <c r="B37" s="47"/>
      <c r="C37" s="48"/>
      <c r="D37" s="22">
        <f>VLOOKUP(A37, Materias!A2:C207, 3, FALSE)</f>
        <v>1</v>
      </c>
      <c r="E37" s="52" t="s">
        <v>90</v>
      </c>
      <c r="F37" s="53"/>
      <c r="G37" s="54"/>
    </row>
    <row r="38" spans="1:7" ht="14.25" customHeight="1" x14ac:dyDescent="0.25">
      <c r="A38" s="46" t="s">
        <v>46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A34" sqref="A34:C3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455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72" x14ac:dyDescent="0.25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6" x14ac:dyDescent="0.25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6" x14ac:dyDescent="0.25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107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464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4" x14ac:dyDescent="0.25">
      <c r="A14" s="18" t="s">
        <v>14</v>
      </c>
      <c r="B14" s="34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6" x14ac:dyDescent="0.25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6" x14ac:dyDescent="0.25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72" x14ac:dyDescent="0.25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72" x14ac:dyDescent="0.25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91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2025-03-17T02:13:47Z</dcterms:modified>
</cp:coreProperties>
</file>