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57B0AFB9-845E-49B8-91E7-1864F535B77B}" xr6:coauthVersionLast="47" xr6:coauthVersionMax="47" xr10:uidLastSave="{00000000-0000-0000-0000-000000000000}"/>
  <bookViews>
    <workbookView xWindow="11520" yWindow="0" windowWidth="11520" windowHeight="12360" firstSheet="2" activeTab="2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<sst xmlns="http://schemas.openxmlformats.org/spreadsheetml/2006/main" count="3520" uniqueCount="788">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</sst>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1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4" borderId="2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9" borderId="21" xfId="0" applyFont="1" applyFill="1" applyBorder="1" applyAlignment="1">
      <alignment horizontal="center" vertical="center"/>
    </xf>
    <xf numFmtId="49" fontId="19" fillId="9" borderId="22" xfId="0" applyNumberFormat="1" applyFont="1" applyFill="1" applyBorder="1" applyAlignment="1">
      <alignment horizontal="left" vertical="center" wrapText="1"/>
    </xf>
    <xf numFmtId="0" fontId="11" fillId="9" borderId="19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B34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27" t="s">
        <v>782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782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759</v>
      </c>
      <c r="O39" s="106"/>
      <c r="P39" s="107" t="s">
        <v>623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759</v>
      </c>
      <c r="O40" s="106"/>
      <c r="P40" s="107" t="s">
        <v>628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759</v>
      </c>
      <c r="O41" s="106"/>
      <c r="P41" s="107" t="s">
        <v>628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tabSelected="1" view="pageBreakPreview" topLeftCell="I11" zoomScale="50" zoomScaleNormal="50" zoomScaleSheetLayoutView="50" workbookViewId="0">
      <selection activeCell="N24" sqref="N2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215" t="s">
        <v>17</v>
      </c>
      <c r="I19" s="216"/>
      <c r="J19" s="216"/>
      <c r="K19" s="217"/>
      <c r="L19" s="218">
        <f t="array" ref="L19">INDEX(z_3_Materias!B2:B508, MATCH(H19, z_3_Materias!A2:A508, 0))</f>
        <v>0</v>
      </c>
      <c r="M19" s="219" t="s">
        <v>694</v>
      </c>
      <c r="N19" s="220">
        <f t="array" ref="N19">INDEX(z_3_Materias!D2:D508, MATCH(H19, z_3_Materias!A2:A508, 0))</f>
        <v>0</v>
      </c>
      <c r="O19" s="216"/>
      <c r="P19" s="216"/>
      <c r="Q19" s="217"/>
      <c r="R19" s="90"/>
      <c r="S19" s="70"/>
      <c r="T19" s="13" t="str">
        <f t="shared" si="0"/>
        <v xml:space="preserve"> 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215" t="s">
        <v>17</v>
      </c>
      <c r="I20" s="216"/>
      <c r="J20" s="216"/>
      <c r="K20" s="217"/>
      <c r="L20" s="218">
        <f t="array" ref="L20">INDEX(z_3_Materias!B2:B508, MATCH(H20, z_3_Materias!A2:A508, 0))</f>
        <v>0</v>
      </c>
      <c r="M20" s="219" t="s">
        <v>695</v>
      </c>
      <c r="N20" s="220">
        <f t="array" ref="N20">INDEX(z_3_Materias!D2:D508, MATCH(H20, z_3_Materias!A2:A508, 0))</f>
        <v>0</v>
      </c>
      <c r="O20" s="216"/>
      <c r="P20" s="216"/>
      <c r="Q20" s="217"/>
      <c r="R20" s="90"/>
      <c r="S20" s="70"/>
      <c r="T20" s="13" t="str">
        <f t="shared" si="0"/>
        <v xml:space="preserve">  LDDPA902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2"/>
      <c r="K33" s="101"/>
      <c r="L33" s="132"/>
      <c r="M33" s="101"/>
      <c r="N33" s="100"/>
      <c r="O33" s="101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I17" zoomScale="50" zoomScaleNormal="50" zoomScaleSheetLayoutView="50" workbookViewId="0">
      <selection activeCell="R27" sqref="R27:S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487</v>
      </c>
      <c r="I16" s="135"/>
      <c r="J16" s="135"/>
      <c r="K16" s="136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487</v>
      </c>
      <c r="I17" s="135"/>
      <c r="J17" s="135"/>
      <c r="K17" s="136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101</v>
      </c>
      <c r="I18" s="135"/>
      <c r="J18" s="135"/>
      <c r="K18" s="136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101</v>
      </c>
      <c r="I19" s="135"/>
      <c r="J19" s="135"/>
      <c r="K19" s="136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135"/>
      <c r="J20" s="135"/>
      <c r="K20" s="136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/>
      <c r="S27" s="108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/>
      <c r="S28" s="108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/>
      <c r="S29" s="108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107"/>
      <c r="S30" s="108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/>
      <c r="S31" s="108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/>
      <c r="S32" s="108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762</v>
      </c>
      <c r="M33" s="108"/>
      <c r="N33" s="107" t="s">
        <v>762</v>
      </c>
      <c r="O33" s="108"/>
      <c r="P33" s="107" t="s">
        <v>762</v>
      </c>
      <c r="Q33" s="108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762</v>
      </c>
      <c r="M34" s="108"/>
      <c r="N34" s="107" t="s">
        <v>762</v>
      </c>
      <c r="O34" s="108"/>
      <c r="P34" s="107" t="s">
        <v>762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784</v>
      </c>
      <c r="M35" s="128"/>
      <c r="N35" s="127" t="s">
        <v>783</v>
      </c>
      <c r="O35" s="12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27" t="s">
        <v>784</v>
      </c>
      <c r="M36" s="128"/>
      <c r="N36" s="127" t="s">
        <v>783</v>
      </c>
      <c r="O36" s="128"/>
      <c r="P36" s="107" t="s">
        <v>764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764</v>
      </c>
      <c r="M37" s="108"/>
      <c r="N37" s="107" t="s">
        <v>763</v>
      </c>
      <c r="O37" s="108"/>
      <c r="P37" s="107" t="s">
        <v>764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764</v>
      </c>
      <c r="M38" s="108"/>
      <c r="N38" s="107" t="s">
        <v>763</v>
      </c>
      <c r="O38" s="108"/>
      <c r="P38" s="107" t="s">
        <v>763</v>
      </c>
      <c r="Q38" s="10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763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N27:N41 P27:P41 L27:L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758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758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39" t="s">
        <v>774</v>
      </c>
      <c r="K28" s="108"/>
      <c r="L28" s="141"/>
      <c r="M28" s="101"/>
      <c r="N28" s="139" t="s">
        <v>774</v>
      </c>
      <c r="O28" s="108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39" t="s">
        <v>774</v>
      </c>
      <c r="K29" s="108"/>
      <c r="L29" s="141"/>
      <c r="M29" s="101"/>
      <c r="N29" s="139" t="s">
        <v>774</v>
      </c>
      <c r="O29" s="108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7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38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39" t="s">
        <v>750</v>
      </c>
      <c r="K32" s="108"/>
      <c r="L32" s="141"/>
      <c r="M32" s="101"/>
      <c r="N32" s="139" t="s">
        <v>591</v>
      </c>
      <c r="O32" s="140"/>
      <c r="P32" s="100"/>
      <c r="Q32" s="13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9" t="s">
        <v>750</v>
      </c>
      <c r="K33" s="108"/>
      <c r="L33" s="141"/>
      <c r="M33" s="101"/>
      <c r="N33" s="139" t="s">
        <v>591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39" t="s">
        <v>750</v>
      </c>
      <c r="K34" s="108"/>
      <c r="L34" s="141"/>
      <c r="M34" s="101"/>
      <c r="N34" s="139" t="s">
        <v>591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41"/>
      <c r="K35" s="101"/>
      <c r="L35" s="141"/>
      <c r="M35" s="101"/>
      <c r="N35" s="141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42"/>
      <c r="K36" s="134"/>
      <c r="L36" s="142"/>
      <c r="M36" s="134"/>
      <c r="N36" s="142"/>
      <c r="O36" s="134"/>
      <c r="P36" s="133"/>
      <c r="Q36" s="134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39" t="s">
        <v>771</v>
      </c>
      <c r="K37" s="108"/>
      <c r="L37" s="141"/>
      <c r="M37" s="101"/>
      <c r="N37" s="139" t="s">
        <v>771</v>
      </c>
      <c r="O37" s="108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39" t="s">
        <v>771</v>
      </c>
      <c r="K38" s="108"/>
      <c r="L38" s="141"/>
      <c r="M38" s="101"/>
      <c r="N38" s="139" t="s">
        <v>771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43" t="s">
        <v>771</v>
      </c>
      <c r="K39" s="144"/>
      <c r="L39" s="145"/>
      <c r="M39" s="87"/>
      <c r="N39" s="143" t="s">
        <v>771</v>
      </c>
      <c r="O39" s="144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H32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46" t="s">
        <v>594</v>
      </c>
      <c r="I15" s="147"/>
      <c r="J15" s="147"/>
      <c r="K15" s="148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0"/>
      <c r="C16" s="70"/>
      <c r="D16" s="90"/>
      <c r="E16" s="63"/>
      <c r="F16" s="63"/>
      <c r="G16" s="96"/>
      <c r="H16" s="146" t="s">
        <v>594</v>
      </c>
      <c r="I16" s="147"/>
      <c r="J16" s="147"/>
      <c r="K16" s="148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5">
      <c r="B17" s="90"/>
      <c r="C17" s="70"/>
      <c r="D17" s="90"/>
      <c r="E17" s="63"/>
      <c r="F17" s="63"/>
      <c r="G17" s="96"/>
      <c r="H17" s="146" t="s">
        <v>594</v>
      </c>
      <c r="I17" s="147"/>
      <c r="J17" s="147"/>
      <c r="K17" s="148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46" t="s">
        <v>594</v>
      </c>
      <c r="I18" s="147"/>
      <c r="J18" s="147"/>
      <c r="K18" s="148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727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726</v>
      </c>
      <c r="I33" s="149"/>
      <c r="J33" s="100"/>
      <c r="K33" s="101"/>
      <c r="L33" s="107" t="s">
        <v>726</v>
      </c>
      <c r="M33" s="149"/>
      <c r="N33" s="107" t="s">
        <v>654</v>
      </c>
      <c r="O33" s="108"/>
      <c r="P33" s="107" t="s">
        <v>654</v>
      </c>
      <c r="Q33" s="149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726</v>
      </c>
      <c r="I34" s="149"/>
      <c r="J34" s="107" t="s">
        <v>654</v>
      </c>
      <c r="K34" s="108"/>
      <c r="L34" s="107" t="s">
        <v>726</v>
      </c>
      <c r="M34" s="149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726</v>
      </c>
      <c r="I35" s="149"/>
      <c r="J35" s="100"/>
      <c r="K35" s="101"/>
      <c r="L35" s="107" t="s">
        <v>724</v>
      </c>
      <c r="M35" s="149"/>
      <c r="N35" s="107" t="s">
        <v>724</v>
      </c>
      <c r="O35" s="108"/>
      <c r="P35" s="107" t="s">
        <v>724</v>
      </c>
      <c r="Q35" s="108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133"/>
      <c r="Q36" s="134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724</v>
      </c>
      <c r="I37" s="108"/>
      <c r="J37" s="100"/>
      <c r="K37" s="101"/>
      <c r="L37" s="100"/>
      <c r="M37" s="101"/>
      <c r="N37" s="107" t="s">
        <v>725</v>
      </c>
      <c r="O37" s="108"/>
      <c r="P37" s="150"/>
      <c r="Q37" s="144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724</v>
      </c>
      <c r="I38" s="108"/>
      <c r="J38" s="100"/>
      <c r="K38" s="101"/>
      <c r="L38" s="100"/>
      <c r="M38" s="101"/>
      <c r="N38" s="107" t="s">
        <v>725</v>
      </c>
      <c r="O38" s="108"/>
      <c r="P38" s="150"/>
      <c r="Q38" s="144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725</v>
      </c>
      <c r="I39" s="108"/>
      <c r="J39" s="100"/>
      <c r="K39" s="101"/>
      <c r="L39" s="127" t="s">
        <v>746</v>
      </c>
      <c r="M39" s="128"/>
      <c r="N39" s="127" t="s">
        <v>746</v>
      </c>
      <c r="O39" s="128"/>
      <c r="P39" s="107" t="s">
        <v>725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725</v>
      </c>
      <c r="I40" s="108"/>
      <c r="J40" s="100"/>
      <c r="K40" s="101"/>
      <c r="L40" s="100"/>
      <c r="M40" s="101"/>
      <c r="N40" s="100"/>
      <c r="O40" s="101"/>
      <c r="P40" s="107" t="s">
        <v>745</v>
      </c>
      <c r="Q40" s="108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D25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710</v>
      </c>
      <c r="I27" s="108"/>
      <c r="J27" s="107" t="s">
        <v>631</v>
      </c>
      <c r="K27" s="108"/>
      <c r="L27" s="107" t="s">
        <v>713</v>
      </c>
      <c r="M27" s="108"/>
      <c r="N27" s="100"/>
      <c r="O27" s="101"/>
      <c r="P27" s="150"/>
      <c r="Q27" s="144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710</v>
      </c>
      <c r="I28" s="108"/>
      <c r="J28" s="107" t="s">
        <v>631</v>
      </c>
      <c r="K28" s="108"/>
      <c r="L28" s="107" t="s">
        <v>713</v>
      </c>
      <c r="M28" s="108"/>
      <c r="N28" s="100"/>
      <c r="O28" s="101"/>
      <c r="P28" s="150"/>
      <c r="Q28" s="144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710</v>
      </c>
      <c r="I29" s="108"/>
      <c r="J29" s="107" t="s">
        <v>631</v>
      </c>
      <c r="K29" s="108"/>
      <c r="L29" s="107" t="s">
        <v>713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713</v>
      </c>
      <c r="I31" s="108"/>
      <c r="J31" s="107" t="s">
        <v>710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713</v>
      </c>
      <c r="I32" s="108"/>
      <c r="J32" s="107" t="s">
        <v>710</v>
      </c>
      <c r="K32" s="108"/>
      <c r="L32" s="107" t="s">
        <v>711</v>
      </c>
      <c r="M32" s="108"/>
      <c r="N32" s="107" t="s">
        <v>711</v>
      </c>
      <c r="O32" s="10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710</v>
      </c>
      <c r="K33" s="108"/>
      <c r="L33" s="107" t="s">
        <v>711</v>
      </c>
      <c r="M33" s="108"/>
      <c r="N33" s="107" t="s">
        <v>711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711</v>
      </c>
      <c r="M34" s="108"/>
      <c r="N34" s="107" t="s">
        <v>711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1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3"/>
      <c r="L27" s="126"/>
      <c r="M27" s="103"/>
      <c r="N27" s="126"/>
      <c r="O27" s="153"/>
      <c r="P27" s="100"/>
      <c r="Q27" s="101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3"/>
      <c r="L28" s="100"/>
      <c r="M28" s="101"/>
      <c r="N28" s="126"/>
      <c r="O28" s="153"/>
      <c r="P28" s="100"/>
      <c r="Q28" s="101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2"/>
      <c r="Q30" s="10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5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729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728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727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733</v>
      </c>
      <c r="K33" s="108"/>
      <c r="L33" s="107" t="s">
        <v>734</v>
      </c>
      <c r="M33" s="108"/>
      <c r="N33" s="107" t="s">
        <v>733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734</v>
      </c>
      <c r="M34" s="108"/>
      <c r="N34" s="107" t="s">
        <v>733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733</v>
      </c>
      <c r="K35" s="108"/>
      <c r="L35" s="107" t="s">
        <v>734</v>
      </c>
      <c r="M35" s="108"/>
      <c r="N35" s="107" t="s">
        <v>733</v>
      </c>
      <c r="O35" s="108"/>
      <c r="P35" s="107" t="s">
        <v>732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107" t="s">
        <v>732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732</v>
      </c>
      <c r="K37" s="108"/>
      <c r="L37" s="105" t="s">
        <v>731</v>
      </c>
      <c r="M37" s="106"/>
      <c r="N37" s="105" t="s">
        <v>731</v>
      </c>
      <c r="O37" s="106"/>
      <c r="P37" s="107" t="s">
        <v>732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732</v>
      </c>
      <c r="K38" s="108"/>
      <c r="L38" s="105" t="s">
        <v>731</v>
      </c>
      <c r="M38" s="106"/>
      <c r="N38" s="105" t="s">
        <v>731</v>
      </c>
      <c r="O38" s="106"/>
      <c r="P38" s="107" t="s">
        <v>730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732</v>
      </c>
      <c r="K39" s="108"/>
      <c r="L39" s="85"/>
      <c r="M39" s="87"/>
      <c r="N39" s="85"/>
      <c r="O39" s="87"/>
      <c r="P39" s="107" t="s">
        <v>730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R15" sqref="R15:S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54" t="s">
        <v>85</v>
      </c>
      <c r="I15" s="155"/>
      <c r="J15" s="155"/>
      <c r="K15" s="156"/>
      <c r="L15" s="11" t="str">
        <f t="array" ref="L15">INDEX(z_3_Materias!B2:B508, MATCH(H15, z_3_Materias!A2:A508, 0))</f>
        <v>24DAD011</v>
      </c>
      <c r="M15" s="15" t="s">
        <v>629</v>
      </c>
      <c r="N15" s="160">
        <f t="array" ref="N15">INDEX(z_3_Materias!D2:D508, MATCH(H15, z_3_Materias!A2:A508, 0))</f>
        <v>6</v>
      </c>
      <c r="O15" s="147"/>
      <c r="P15" s="147"/>
      <c r="Q15" s="148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57" t="s">
        <v>650</v>
      </c>
      <c r="I16" s="158"/>
      <c r="J16" s="158"/>
      <c r="K16" s="159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61"/>
      <c r="R16" s="90"/>
      <c r="S16" s="70"/>
      <c r="T16" s="13" t="str">
        <f t="shared" si="0"/>
        <v>Proyecto Integrador I*_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61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61"/>
      <c r="R17" s="90"/>
      <c r="S17" s="70"/>
      <c r="T17" s="13" t="str">
        <f t="shared" si="0"/>
        <v>Proceso de Diseño**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61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61"/>
      <c r="R18" s="90"/>
      <c r="S18" s="70"/>
      <c r="T18" s="13" t="str">
        <f t="shared" si="0"/>
        <v>Proceso de Diseño**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61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61"/>
      <c r="R19" s="90"/>
      <c r="S19" s="70"/>
      <c r="T19" s="13" t="str">
        <f t="shared" si="0"/>
        <v>Guionismo y Storyboard DDA401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215" t="s">
        <v>115</v>
      </c>
      <c r="I20" s="216"/>
      <c r="J20" s="216"/>
      <c r="K20" s="217"/>
      <c r="L20" s="14" t="str">
        <f t="array" ref="L20">INDEX(z_3_Materias!B2:B508, MATCH(H20, z_3_Materias!A2:A508, 0))</f>
        <v>20LDDPA015</v>
      </c>
      <c r="M20" s="15"/>
      <c r="N20" s="81">
        <f t="array" ref="N20">INDEX(z_3_Materias!D2:D508, MATCH(H20, z_3_Materias!A2:A508, 0))</f>
        <v>3</v>
      </c>
      <c r="O20" s="78"/>
      <c r="P20" s="78"/>
      <c r="Q20" s="161"/>
      <c r="R20" s="90"/>
      <c r="S20" s="70"/>
      <c r="T20" s="13" t="str">
        <f t="shared" si="0"/>
        <v xml:space="preserve">Diseño Gráfico Experimental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215" t="s">
        <v>115</v>
      </c>
      <c r="I21" s="216"/>
      <c r="J21" s="216"/>
      <c r="K21" s="217"/>
      <c r="L21" s="14" t="str">
        <f t="array" ref="L21">INDEX(z_3_Materias!B2:B508, MATCH(H21, z_3_Materias!A2:A508, 0))</f>
        <v>20LDDPA015</v>
      </c>
      <c r="M21" s="15"/>
      <c r="N21" s="81">
        <f t="array" ref="N21">INDEX(z_3_Materias!D2:D508, MATCH(H21, z_3_Materias!A2:A508, 0))</f>
        <v>3</v>
      </c>
      <c r="O21" s="78"/>
      <c r="P21" s="78"/>
      <c r="Q21" s="161"/>
      <c r="R21" s="90"/>
      <c r="S21" s="70"/>
      <c r="T21" s="13" t="str">
        <f t="shared" si="0"/>
        <v xml:space="preserve">Diseño Gráfico Experimental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61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61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62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738</v>
      </c>
      <c r="I29" s="108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63"/>
      <c r="L30" s="133"/>
      <c r="M30" s="163"/>
      <c r="N30" s="133"/>
      <c r="O30" s="134"/>
      <c r="P30" s="133"/>
      <c r="Q30" s="134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633</v>
      </c>
      <c r="I31" s="149"/>
      <c r="J31" s="100"/>
      <c r="K31" s="138"/>
      <c r="L31" s="107" t="s">
        <v>633</v>
      </c>
      <c r="M31" s="149"/>
      <c r="N31" s="107" t="s">
        <v>738</v>
      </c>
      <c r="O31" s="108"/>
      <c r="P31" s="107" t="s">
        <v>633</v>
      </c>
      <c r="Q31" s="149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633</v>
      </c>
      <c r="I32" s="149"/>
      <c r="J32" s="100"/>
      <c r="K32" s="138"/>
      <c r="L32" s="107" t="s">
        <v>633</v>
      </c>
      <c r="M32" s="149"/>
      <c r="N32" s="107" t="s">
        <v>738</v>
      </c>
      <c r="O32" s="108"/>
      <c r="P32" s="107" t="s">
        <v>633</v>
      </c>
      <c r="Q32" s="149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736</v>
      </c>
      <c r="I33" s="108"/>
      <c r="J33" s="107" t="s">
        <v>737</v>
      </c>
      <c r="K33" s="149"/>
      <c r="L33" s="107" t="s">
        <v>738</v>
      </c>
      <c r="M33" s="149"/>
      <c r="N33" s="107" t="s">
        <v>737</v>
      </c>
      <c r="O33" s="149"/>
      <c r="P33" s="107" t="s">
        <v>737</v>
      </c>
      <c r="Q33" s="149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736</v>
      </c>
      <c r="I34" s="108"/>
      <c r="J34" s="107" t="s">
        <v>735</v>
      </c>
      <c r="K34" s="108"/>
      <c r="L34" s="107" t="s">
        <v>735</v>
      </c>
      <c r="M34" s="108"/>
      <c r="N34" s="107" t="s">
        <v>735</v>
      </c>
      <c r="O34" s="108"/>
      <c r="P34" s="107" t="s">
        <v>737</v>
      </c>
      <c r="Q34" s="149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736</v>
      </c>
      <c r="I35" s="108"/>
      <c r="J35" s="107" t="s">
        <v>735</v>
      </c>
      <c r="K35" s="149"/>
      <c r="L35" s="107" t="s">
        <v>736</v>
      </c>
      <c r="M35" s="108"/>
      <c r="N35" s="107" t="s">
        <v>736</v>
      </c>
      <c r="O35" s="108"/>
      <c r="P35" s="107" t="s">
        <v>737</v>
      </c>
      <c r="Q35" s="149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68"/>
      <c r="I36" s="169"/>
      <c r="J36" s="168"/>
      <c r="K36" s="169"/>
      <c r="L36" s="168"/>
      <c r="M36" s="169"/>
      <c r="N36" s="168"/>
      <c r="O36" s="169"/>
      <c r="P36" s="168"/>
      <c r="Q36" s="169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68"/>
      <c r="I37" s="169"/>
      <c r="J37" s="168"/>
      <c r="K37" s="169"/>
      <c r="L37" s="168"/>
      <c r="M37" s="169"/>
      <c r="N37" s="168"/>
      <c r="O37" s="169"/>
      <c r="P37" s="168"/>
      <c r="Q37" s="169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P27:P41 H27:H41 L27:L41 N27:N41 J27:J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50"/>
      <c r="Q27" s="144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50"/>
      <c r="Q28" s="144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706</v>
      </c>
      <c r="K34" s="108"/>
      <c r="L34" s="107" t="s">
        <v>706</v>
      </c>
      <c r="M34" s="108"/>
      <c r="N34" s="107" t="s">
        <v>706</v>
      </c>
      <c r="O34" s="108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706</v>
      </c>
      <c r="I35" s="108"/>
      <c r="J35" s="107" t="s">
        <v>706</v>
      </c>
      <c r="K35" s="108"/>
      <c r="L35" s="107" t="s">
        <v>706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7" t="s">
        <v>698</v>
      </c>
      <c r="M40" s="108"/>
      <c r="N40" s="100"/>
      <c r="O40" s="101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7" t="s">
        <v>698</v>
      </c>
      <c r="M41" s="108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50"/>
      <c r="Q27" s="144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50"/>
      <c r="Q28" s="144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62"/>
      <c r="P31" s="107" t="s">
        <v>643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62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133"/>
      <c r="Q36" s="134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50"/>
      <c r="Q37" s="144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50"/>
      <c r="Q38" s="144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38"/>
      <c r="J28" s="107" t="s">
        <v>652</v>
      </c>
      <c r="K28" s="149"/>
      <c r="L28" s="107" t="s">
        <v>651</v>
      </c>
      <c r="M28" s="149"/>
      <c r="N28" s="107" t="s">
        <v>651</v>
      </c>
      <c r="O28" s="149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652</v>
      </c>
      <c r="I29" s="149"/>
      <c r="J29" s="107" t="s">
        <v>652</v>
      </c>
      <c r="K29" s="149"/>
      <c r="L29" s="107" t="s">
        <v>652</v>
      </c>
      <c r="M29" s="149"/>
      <c r="N29" s="107" t="s">
        <v>651</v>
      </c>
      <c r="O29" s="149"/>
      <c r="P29" s="107" t="s">
        <v>651</v>
      </c>
      <c r="Q29" s="149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63"/>
      <c r="J30" s="133"/>
      <c r="K30" s="163"/>
      <c r="L30" s="133"/>
      <c r="M30" s="163"/>
      <c r="N30" s="133"/>
      <c r="O30" s="163"/>
      <c r="P30" s="133"/>
      <c r="Q30" s="16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38"/>
      <c r="L31" s="100"/>
      <c r="M31" s="101"/>
      <c r="N31" s="100"/>
      <c r="O31" s="138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38"/>
      <c r="L32" s="100"/>
      <c r="M32" s="101"/>
      <c r="N32" s="100"/>
      <c r="O32" s="13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38"/>
      <c r="N33" s="100"/>
      <c r="O33" s="101"/>
      <c r="P33" s="100"/>
      <c r="Q33" s="13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38"/>
      <c r="N34" s="100"/>
      <c r="O34" s="138"/>
      <c r="P34" s="100"/>
      <c r="Q34" s="13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38"/>
      <c r="J35" s="100"/>
      <c r="K35" s="101"/>
      <c r="L35" s="100"/>
      <c r="M35" s="138"/>
      <c r="N35" s="100"/>
      <c r="O35" s="13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15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4" t="s">
        <v>592</v>
      </c>
      <c r="I15" s="165"/>
      <c r="J15" s="165"/>
      <c r="K15" s="166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64" t="s">
        <v>592</v>
      </c>
      <c r="I16" s="165"/>
      <c r="J16" s="165"/>
      <c r="K16" s="166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64" t="s">
        <v>592</v>
      </c>
      <c r="I17" s="165"/>
      <c r="J17" s="165"/>
      <c r="K17" s="166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64" t="s">
        <v>592</v>
      </c>
      <c r="I18" s="165"/>
      <c r="J18" s="165"/>
      <c r="K18" s="166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49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668</v>
      </c>
      <c r="I39" s="149"/>
      <c r="J39" s="107" t="s">
        <v>663</v>
      </c>
      <c r="K39" s="108"/>
      <c r="L39" s="107" t="s">
        <v>668</v>
      </c>
      <c r="M39" s="149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668</v>
      </c>
      <c r="I40" s="149"/>
      <c r="J40" s="107" t="s">
        <v>668</v>
      </c>
      <c r="K40" s="149"/>
      <c r="L40" s="107" t="s">
        <v>668</v>
      </c>
      <c r="M40" s="149"/>
      <c r="N40" s="107" t="s">
        <v>668</v>
      </c>
      <c r="O40" s="149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740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740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742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742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741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741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766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68" t="s">
        <v>767</v>
      </c>
      <c r="I37" s="169"/>
      <c r="J37" s="85"/>
      <c r="K37" s="87"/>
      <c r="L37" s="168" t="s">
        <v>767</v>
      </c>
      <c r="M37" s="169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68" t="s">
        <v>767</v>
      </c>
      <c r="I38" s="169"/>
      <c r="J38" s="85"/>
      <c r="K38" s="87"/>
      <c r="L38" s="168" t="s">
        <v>767</v>
      </c>
      <c r="M38" s="169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647</v>
      </c>
      <c r="I39" s="108"/>
      <c r="J39" s="85"/>
      <c r="K39" s="87"/>
      <c r="L39" s="107" t="s">
        <v>647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647</v>
      </c>
      <c r="I40" s="108"/>
      <c r="J40" s="85"/>
      <c r="K40" s="87"/>
      <c r="L40" s="107" t="s">
        <v>647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I19" zoomScale="50" zoomScaleNormal="3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70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752</v>
      </c>
      <c r="K27" s="103"/>
      <c r="L27" s="85"/>
      <c r="M27" s="87"/>
      <c r="N27" s="85"/>
      <c r="O27" s="87"/>
      <c r="P27" s="85"/>
      <c r="Q27" s="87"/>
      <c r="R27" s="100"/>
      <c r="S27" s="13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752</v>
      </c>
      <c r="K28" s="103"/>
      <c r="L28" s="85"/>
      <c r="M28" s="87"/>
      <c r="N28" s="85"/>
      <c r="O28" s="87"/>
      <c r="P28" s="85"/>
      <c r="Q28" s="87"/>
      <c r="R28" s="100"/>
      <c r="S28" s="13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752</v>
      </c>
      <c r="K29" s="103"/>
      <c r="L29" s="85"/>
      <c r="M29" s="87"/>
      <c r="N29" s="85"/>
      <c r="O29" s="87"/>
      <c r="P29" s="85"/>
      <c r="Q29" s="87"/>
      <c r="R29" s="100"/>
      <c r="S29" s="13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2" t="s">
        <v>752</v>
      </c>
      <c r="Q30" s="103"/>
      <c r="R30" s="100" t="s">
        <v>787</v>
      </c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752</v>
      </c>
      <c r="Q31" s="103"/>
      <c r="R31" s="100" t="s">
        <v>787</v>
      </c>
      <c r="S31" s="138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 t="s">
        <v>778</v>
      </c>
      <c r="S32" s="101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26" t="s">
        <v>752</v>
      </c>
      <c r="I33" s="103"/>
      <c r="J33" s="100"/>
      <c r="K33" s="101"/>
      <c r="L33" s="126" t="s">
        <v>752</v>
      </c>
      <c r="M33" s="103"/>
      <c r="N33" s="100"/>
      <c r="O33" s="101"/>
      <c r="P33" s="100"/>
      <c r="Q33" s="101"/>
      <c r="R33" s="100" t="s">
        <v>778</v>
      </c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26" t="s">
        <v>752</v>
      </c>
      <c r="I34" s="103"/>
      <c r="J34" s="100"/>
      <c r="K34" s="101"/>
      <c r="L34" s="126" t="s">
        <v>752</v>
      </c>
      <c r="M34" s="103"/>
      <c r="N34" s="126" t="s">
        <v>752</v>
      </c>
      <c r="O34" s="103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779</v>
      </c>
      <c r="K35" s="106"/>
      <c r="L35" s="105" t="s">
        <v>779</v>
      </c>
      <c r="M35" s="106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 t="s">
        <v>752</v>
      </c>
      <c r="I36" s="103"/>
      <c r="J36" s="126" t="s">
        <v>752</v>
      </c>
      <c r="K36" s="103"/>
      <c r="L36" s="126" t="s">
        <v>752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 t="s">
        <v>752</v>
      </c>
      <c r="I37" s="103"/>
      <c r="J37" s="126" t="s">
        <v>752</v>
      </c>
      <c r="K37" s="103"/>
      <c r="L37" s="126" t="s">
        <v>752</v>
      </c>
      <c r="M37" s="103"/>
      <c r="N37" s="126" t="s">
        <v>752</v>
      </c>
      <c r="O37" s="103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 t="s">
        <v>752</v>
      </c>
      <c r="I38" s="103"/>
      <c r="J38" s="126" t="s">
        <v>752</v>
      </c>
      <c r="K38" s="103"/>
      <c r="L38" s="126" t="s">
        <v>752</v>
      </c>
      <c r="M38" s="103"/>
      <c r="N38" s="126" t="s">
        <v>752</v>
      </c>
      <c r="O38" s="103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 t="s">
        <v>752</v>
      </c>
      <c r="I39" s="103"/>
      <c r="J39" s="126" t="s">
        <v>752</v>
      </c>
      <c r="K39" s="103"/>
      <c r="L39" s="126" t="s">
        <v>752</v>
      </c>
      <c r="M39" s="103"/>
      <c r="N39" s="126" t="s">
        <v>752</v>
      </c>
      <c r="O39" s="103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752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3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disablePrompts="1" count="1">
    <dataValidation type="list" allowBlank="1" sqref="H27:H41 J27:J41 P27:P41 N27:N41 L27:L41 R27:R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H34" zoomScale="50" zoomScaleNormal="50" zoomScaleSheetLayoutView="50" workbookViewId="0">
      <selection activeCell="L39" sqref="L39:M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7"/>
      <c r="D14" s="181" t="s">
        <v>9</v>
      </c>
      <c r="E14" s="176"/>
      <c r="F14" s="176"/>
      <c r="G14" s="176"/>
      <c r="H14" s="185" t="s">
        <v>10</v>
      </c>
      <c r="I14" s="176"/>
      <c r="J14" s="176"/>
      <c r="K14" s="177"/>
      <c r="L14" s="56" t="s">
        <v>11</v>
      </c>
      <c r="M14" s="56" t="s">
        <v>12</v>
      </c>
      <c r="N14" s="175" t="s">
        <v>13</v>
      </c>
      <c r="O14" s="176"/>
      <c r="P14" s="176"/>
      <c r="Q14" s="177"/>
      <c r="R14" s="178" t="s">
        <v>14</v>
      </c>
      <c r="S14" s="179"/>
    </row>
    <row r="15" spans="2:20" ht="21" customHeight="1" x14ac:dyDescent="0.3">
      <c r="B15" s="90"/>
      <c r="C15" s="180"/>
      <c r="D15" s="182"/>
      <c r="E15" s="63"/>
      <c r="F15" s="63"/>
      <c r="G15" s="180"/>
      <c r="H15" s="171" t="s">
        <v>17</v>
      </c>
      <c r="I15" s="172"/>
      <c r="J15" s="172"/>
      <c r="K15" s="173"/>
      <c r="L15" s="45">
        <f t="array" ref="L15">INDEX(z_3_Materias!B2:B508, MATCH(H15, z_3_Materias!A2:A508, 0))</f>
        <v>0</v>
      </c>
      <c r="M15" s="46"/>
      <c r="N15" s="174">
        <f t="array" ref="N15">INDEX(z_3_Materias!D2:D508, MATCH(H15, z_3_Materias!A2:A508, 0))</f>
        <v>0</v>
      </c>
      <c r="O15" s="172"/>
      <c r="P15" s="172"/>
      <c r="Q15" s="173"/>
      <c r="R15" s="186">
        <f>SUM(N15:Q25)</f>
        <v>25</v>
      </c>
      <c r="S15" s="187"/>
      <c r="T15" s="13" t="str">
        <f t="shared" ref="T15:T25" si="0">H15&amp;" "&amp;M15</f>
        <v xml:space="preserve">  </v>
      </c>
    </row>
    <row r="16" spans="2:20" ht="21" customHeight="1" x14ac:dyDescent="0.3">
      <c r="B16" s="90"/>
      <c r="C16" s="180"/>
      <c r="D16" s="182"/>
      <c r="E16" s="63"/>
      <c r="F16" s="63"/>
      <c r="G16" s="180"/>
      <c r="H16" s="171" t="s">
        <v>650</v>
      </c>
      <c r="I16" s="172"/>
      <c r="J16" s="172"/>
      <c r="K16" s="173"/>
      <c r="L16" s="45" t="str">
        <f t="array" ref="L16">INDEX(z_3_Materias!B2:B508, MATCH(H16, z_3_Materias!A2:A508, 0))</f>
        <v>24DAD021</v>
      </c>
      <c r="M16" s="46" t="s">
        <v>662</v>
      </c>
      <c r="N16" s="174">
        <f t="array" ref="N16">INDEX(z_3_Materias!D2:D508, MATCH(H16, z_3_Materias!A2:A508, 0))</f>
        <v>4</v>
      </c>
      <c r="O16" s="172"/>
      <c r="P16" s="172"/>
      <c r="Q16" s="173"/>
      <c r="R16" s="180"/>
      <c r="S16" s="187"/>
      <c r="T16" s="13" t="str">
        <f t="shared" si="0"/>
        <v>Proyecto Integrador I*_ DAD305</v>
      </c>
    </row>
    <row r="17" spans="2:20" ht="21" customHeight="1" x14ac:dyDescent="0.3">
      <c r="B17" s="90"/>
      <c r="C17" s="180"/>
      <c r="D17" s="182"/>
      <c r="E17" s="63"/>
      <c r="F17" s="63"/>
      <c r="G17" s="180"/>
      <c r="H17" s="171" t="s">
        <v>108</v>
      </c>
      <c r="I17" s="172"/>
      <c r="J17" s="172"/>
      <c r="K17" s="173"/>
      <c r="L17" s="45" t="str">
        <f t="array" ref="L17">INDEX(z_3_Materias!B2:B508, MATCH(H17, z_3_Materias!A2:A508, 0))</f>
        <v>20LDDPA003</v>
      </c>
      <c r="M17" s="46" t="s">
        <v>660</v>
      </c>
      <c r="N17" s="174">
        <f t="array" ref="N17">INDEX(z_3_Materias!D2:D508, MATCH(H17, z_3_Materias!A2:A508, 0))</f>
        <v>3</v>
      </c>
      <c r="O17" s="172"/>
      <c r="P17" s="172"/>
      <c r="Q17" s="173"/>
      <c r="R17" s="180"/>
      <c r="S17" s="187"/>
      <c r="T17" s="13" t="str">
        <f t="shared" si="0"/>
        <v>Mercadotecnia Digital LDDPA701</v>
      </c>
    </row>
    <row r="18" spans="2:20" ht="21" customHeight="1" x14ac:dyDescent="0.3">
      <c r="B18" s="90"/>
      <c r="C18" s="180"/>
      <c r="D18" s="182"/>
      <c r="E18" s="63"/>
      <c r="F18" s="63"/>
      <c r="G18" s="180"/>
      <c r="H18" s="171" t="s">
        <v>106</v>
      </c>
      <c r="I18" s="172"/>
      <c r="J18" s="172"/>
      <c r="K18" s="173"/>
      <c r="L18" s="45" t="str">
        <f t="array" ref="L18">INDEX(z_3_Materias!B2:B508, MATCH(H18, z_3_Materias!A2:A508, 0))</f>
        <v>20LDDPA014</v>
      </c>
      <c r="M18" s="46" t="s">
        <v>695</v>
      </c>
      <c r="N18" s="174">
        <f t="array" ref="N18">INDEX(z_3_Materias!D2:D508, MATCH(H18, z_3_Materias!A2:A508, 0))</f>
        <v>4</v>
      </c>
      <c r="O18" s="172"/>
      <c r="P18" s="172"/>
      <c r="Q18" s="173"/>
      <c r="R18" s="180"/>
      <c r="S18" s="187"/>
      <c r="T18" s="13" t="str">
        <f t="shared" si="0"/>
        <v>Diseño Publicitario y Medios Digitales LDDPA902</v>
      </c>
    </row>
    <row r="19" spans="2:20" ht="21" customHeight="1" x14ac:dyDescent="0.3">
      <c r="B19" s="90"/>
      <c r="C19" s="180"/>
      <c r="D19" s="182"/>
      <c r="E19" s="63"/>
      <c r="F19" s="63"/>
      <c r="G19" s="180"/>
      <c r="H19" s="171" t="s">
        <v>106</v>
      </c>
      <c r="I19" s="172"/>
      <c r="J19" s="172"/>
      <c r="K19" s="173"/>
      <c r="L19" s="45" t="str">
        <f t="array" ref="L19">INDEX(z_3_Materias!B2:B508, MATCH(H19, z_3_Materias!A2:A508, 0))</f>
        <v>20LDDPA014</v>
      </c>
      <c r="M19" s="46" t="s">
        <v>696</v>
      </c>
      <c r="N19" s="174">
        <f t="array" ref="N19">INDEX(z_3_Materias!D2:D508, MATCH(H19, z_3_Materias!A2:A508, 0))</f>
        <v>4</v>
      </c>
      <c r="O19" s="172"/>
      <c r="P19" s="172"/>
      <c r="Q19" s="173"/>
      <c r="R19" s="180"/>
      <c r="S19" s="187"/>
      <c r="T19" s="13" t="str">
        <f t="shared" si="0"/>
        <v>Diseño Publicitario y Medios Digitales LDDPA903</v>
      </c>
    </row>
    <row r="20" spans="2:20" ht="21" customHeight="1" x14ac:dyDescent="0.3">
      <c r="B20" s="90"/>
      <c r="C20" s="180"/>
      <c r="D20" s="182"/>
      <c r="E20" s="63"/>
      <c r="F20" s="63"/>
      <c r="G20" s="180"/>
      <c r="H20" s="171" t="s">
        <v>106</v>
      </c>
      <c r="I20" s="172"/>
      <c r="J20" s="172"/>
      <c r="K20" s="173"/>
      <c r="L20" s="45" t="str">
        <f t="array" ref="L20">INDEX(z_3_Materias!B2:B508, MATCH(H20, z_3_Materias!A2:A508, 0))</f>
        <v>20LDDPA014</v>
      </c>
      <c r="M20" s="46" t="s">
        <v>717</v>
      </c>
      <c r="N20" s="174">
        <f t="array" ref="N20">INDEX(z_3_Materias!D2:D508, MATCH(H20, z_3_Materias!A2:A508, 0))</f>
        <v>4</v>
      </c>
      <c r="O20" s="172"/>
      <c r="P20" s="172"/>
      <c r="Q20" s="173"/>
      <c r="R20" s="180"/>
      <c r="S20" s="187"/>
      <c r="T20" s="13" t="str">
        <f t="shared" si="0"/>
        <v>Diseño Publicitario y Medios Digitales LDDPA904</v>
      </c>
    </row>
    <row r="21" spans="2:20" ht="21" customHeight="1" x14ac:dyDescent="0.3">
      <c r="B21" s="90"/>
      <c r="C21" s="180"/>
      <c r="D21" s="182"/>
      <c r="E21" s="63"/>
      <c r="F21" s="63"/>
      <c r="G21" s="180"/>
      <c r="H21" s="171" t="s">
        <v>59</v>
      </c>
      <c r="I21" s="172"/>
      <c r="J21" s="172"/>
      <c r="K21" s="173"/>
      <c r="L21" s="45" t="str">
        <f t="array" ref="L21">INDEX(z_3_Materias!B2:B508, MATCH(H21, z_3_Materias!A2:A508, 0))</f>
        <v>20LDDPA019</v>
      </c>
      <c r="M21" s="46" t="s">
        <v>690</v>
      </c>
      <c r="N21" s="174">
        <f t="array" ref="N21">INDEX(z_3_Materias!D2:D508, MATCH(H21, z_3_Materias!A2:A508, 0))</f>
        <v>4</v>
      </c>
      <c r="O21" s="172"/>
      <c r="P21" s="172"/>
      <c r="Q21" s="173"/>
      <c r="R21" s="180"/>
      <c r="S21" s="187"/>
      <c r="T21" s="13" t="str">
        <f t="shared" si="0"/>
        <v>Gestión de Proyectos LDDPA1001</v>
      </c>
    </row>
    <row r="22" spans="2:20" ht="21" customHeight="1" x14ac:dyDescent="0.3">
      <c r="B22" s="90"/>
      <c r="C22" s="180"/>
      <c r="D22" s="182"/>
      <c r="E22" s="63"/>
      <c r="F22" s="63"/>
      <c r="G22" s="180"/>
      <c r="H22" s="171" t="s">
        <v>689</v>
      </c>
      <c r="I22" s="172"/>
      <c r="J22" s="172"/>
      <c r="K22" s="173"/>
      <c r="L22" s="45" t="str">
        <f t="array" ref="L22">INDEX(z_3_Materias!B2:B508, MATCH(H22, z_3_Materias!A2:A508, 0))</f>
        <v>20LDDPA022</v>
      </c>
      <c r="M22" s="46" t="s">
        <v>690</v>
      </c>
      <c r="N22" s="174">
        <f t="array" ref="N22">INDEX(z_3_Materias!D2:D508, MATCH(H22, z_3_Materias!A2:A508, 0))</f>
        <v>2</v>
      </c>
      <c r="O22" s="172"/>
      <c r="P22" s="172"/>
      <c r="Q22" s="173"/>
      <c r="R22" s="180"/>
      <c r="S22" s="187"/>
      <c r="T22" s="13" t="str">
        <f t="shared" si="0"/>
        <v>Integradora I_ LDDPA1001</v>
      </c>
    </row>
    <row r="23" spans="2:20" ht="21" customHeight="1" x14ac:dyDescent="0.3">
      <c r="B23" s="90"/>
      <c r="C23" s="180"/>
      <c r="D23" s="182"/>
      <c r="E23" s="63"/>
      <c r="F23" s="63"/>
      <c r="G23" s="180"/>
      <c r="H23" s="171" t="s">
        <v>17</v>
      </c>
      <c r="I23" s="172"/>
      <c r="J23" s="172"/>
      <c r="K23" s="173"/>
      <c r="L23" s="45">
        <f t="array" ref="L23">INDEX(z_3_Materias!B1:B507, MATCH(H23, z_3_Materias!A1:A507, 0))</f>
        <v>0</v>
      </c>
      <c r="M23" s="46"/>
      <c r="N23" s="174">
        <f t="array" ref="N23">INDEX(z_3_Materias!D1:D507, MATCH(H23, z_3_Materias!A1:A507, 0))</f>
        <v>0</v>
      </c>
      <c r="O23" s="172"/>
      <c r="P23" s="172"/>
      <c r="Q23" s="173"/>
      <c r="R23" s="180"/>
      <c r="S23" s="187"/>
      <c r="T23" s="13" t="str">
        <f t="shared" si="0"/>
        <v xml:space="preserve">  </v>
      </c>
    </row>
    <row r="24" spans="2:20" ht="21" customHeight="1" x14ac:dyDescent="0.3">
      <c r="B24" s="90"/>
      <c r="C24" s="180"/>
      <c r="D24" s="182"/>
      <c r="E24" s="63"/>
      <c r="F24" s="63"/>
      <c r="G24" s="180"/>
      <c r="H24" s="171" t="s">
        <v>17</v>
      </c>
      <c r="I24" s="172"/>
      <c r="J24" s="172"/>
      <c r="K24" s="173"/>
      <c r="L24" s="45">
        <f t="array" ref="L24">INDEX(z_3_Materias!B1:B507, MATCH(H24, z_3_Materias!A1:A507, 0))</f>
        <v>0</v>
      </c>
      <c r="M24" s="46"/>
      <c r="N24" s="174">
        <f t="array" ref="N24">INDEX(z_3_Materias!D1:D507, MATCH(H24, z_3_Materias!A1:A507, 0))</f>
        <v>0</v>
      </c>
      <c r="O24" s="172"/>
      <c r="P24" s="172"/>
      <c r="Q24" s="173"/>
      <c r="R24" s="180"/>
      <c r="S24" s="187"/>
      <c r="T24" s="13"/>
    </row>
    <row r="25" spans="2:20" ht="21" customHeight="1" thickBot="1" x14ac:dyDescent="0.35">
      <c r="B25" s="91"/>
      <c r="C25" s="72"/>
      <c r="D25" s="183"/>
      <c r="E25" s="184"/>
      <c r="F25" s="184"/>
      <c r="G25" s="184"/>
      <c r="H25" s="192" t="s">
        <v>17</v>
      </c>
      <c r="I25" s="190"/>
      <c r="J25" s="190"/>
      <c r="K25" s="191"/>
      <c r="L25" s="57">
        <f t="array" ref="L25">INDEX(z_3_Materias!B2:B508, MATCH(H25, z_3_Materias!A2:A508, 0))</f>
        <v>0</v>
      </c>
      <c r="M25" s="58"/>
      <c r="N25" s="189"/>
      <c r="O25" s="190"/>
      <c r="P25" s="190"/>
      <c r="Q25" s="191"/>
      <c r="R25" s="184"/>
      <c r="S25" s="188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5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5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3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93"/>
      <c r="Q32" s="101"/>
      <c r="R32" s="85"/>
      <c r="S32" s="87"/>
    </row>
    <row r="33" spans="2:19" ht="73.5" customHeight="1" x14ac:dyDescent="0.3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5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5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718</v>
      </c>
      <c r="Q35" s="108"/>
      <c r="R35" s="85"/>
      <c r="S35" s="87"/>
    </row>
    <row r="36" spans="2:19" ht="73.5" customHeight="1" thickBot="1" x14ac:dyDescent="0.35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718</v>
      </c>
      <c r="Q36" s="108"/>
      <c r="R36" s="85"/>
      <c r="S36" s="87"/>
    </row>
    <row r="37" spans="2:19" ht="73.5" customHeight="1" thickBot="1" x14ac:dyDescent="0.35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716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5">
      <c r="B38" s="122" t="s">
        <v>35</v>
      </c>
      <c r="C38" s="86"/>
      <c r="D38" s="86"/>
      <c r="E38" s="86"/>
      <c r="F38" s="86"/>
      <c r="G38" s="87"/>
      <c r="H38" s="133"/>
      <c r="I38" s="134"/>
      <c r="J38" s="133"/>
      <c r="K38" s="134"/>
      <c r="L38" s="133"/>
      <c r="M38" s="134"/>
      <c r="N38" s="133"/>
      <c r="O38" s="134"/>
      <c r="P38" s="107" t="s">
        <v>715</v>
      </c>
      <c r="Q38" s="108"/>
      <c r="R38" s="85"/>
      <c r="S38" s="87"/>
    </row>
    <row r="39" spans="2:19" ht="73.5" customHeight="1" thickBot="1" x14ac:dyDescent="0.35">
      <c r="B39" s="122" t="s">
        <v>36</v>
      </c>
      <c r="C39" s="86"/>
      <c r="D39" s="86"/>
      <c r="E39" s="86"/>
      <c r="F39" s="86"/>
      <c r="G39" s="87"/>
      <c r="H39" s="107" t="s">
        <v>716</v>
      </c>
      <c r="I39" s="108"/>
      <c r="J39" s="107" t="s">
        <v>714</v>
      </c>
      <c r="K39" s="108"/>
      <c r="L39" s="107" t="s">
        <v>719</v>
      </c>
      <c r="M39" s="108"/>
      <c r="N39" s="107" t="s">
        <v>718</v>
      </c>
      <c r="O39" s="108"/>
      <c r="P39" s="107" t="s">
        <v>715</v>
      </c>
      <c r="Q39" s="108"/>
      <c r="R39" s="85"/>
      <c r="S39" s="87"/>
    </row>
    <row r="40" spans="2:19" ht="73.5" customHeight="1" thickBot="1" x14ac:dyDescent="0.35">
      <c r="B40" s="122" t="s">
        <v>37</v>
      </c>
      <c r="C40" s="86"/>
      <c r="D40" s="86"/>
      <c r="E40" s="86"/>
      <c r="F40" s="86"/>
      <c r="G40" s="87"/>
      <c r="H40" s="107" t="s">
        <v>716</v>
      </c>
      <c r="I40" s="108"/>
      <c r="J40" s="107" t="s">
        <v>714</v>
      </c>
      <c r="K40" s="108"/>
      <c r="L40" s="107" t="s">
        <v>719</v>
      </c>
      <c r="M40" s="108"/>
      <c r="N40" s="107" t="s">
        <v>718</v>
      </c>
      <c r="O40" s="108"/>
      <c r="P40" s="107" t="s">
        <v>716</v>
      </c>
      <c r="Q40" s="108"/>
      <c r="R40" s="85"/>
      <c r="S40" s="87"/>
    </row>
    <row r="41" spans="2:19" ht="73.5" customHeight="1" thickBot="1" x14ac:dyDescent="0.35">
      <c r="B41" s="122" t="s">
        <v>38</v>
      </c>
      <c r="C41" s="86"/>
      <c r="D41" s="86"/>
      <c r="E41" s="86"/>
      <c r="F41" s="86"/>
      <c r="G41" s="87"/>
      <c r="H41" s="107" t="s">
        <v>715</v>
      </c>
      <c r="I41" s="149"/>
      <c r="J41" s="107" t="s">
        <v>714</v>
      </c>
      <c r="K41" s="149"/>
      <c r="L41" s="107"/>
      <c r="M41" s="108"/>
      <c r="N41" s="100"/>
      <c r="O41" s="101"/>
      <c r="P41" s="107" t="s">
        <v>719</v>
      </c>
      <c r="Q41" s="108"/>
      <c r="R41" s="85"/>
      <c r="S41" s="87"/>
    </row>
    <row r="42" spans="2:19" ht="73.5" customHeight="1" thickBot="1" x14ac:dyDescent="0.35">
      <c r="B42" s="122" t="s">
        <v>39</v>
      </c>
      <c r="C42" s="86"/>
      <c r="D42" s="86"/>
      <c r="E42" s="86"/>
      <c r="F42" s="86"/>
      <c r="G42" s="87"/>
      <c r="H42" s="107" t="s">
        <v>715</v>
      </c>
      <c r="I42" s="149"/>
      <c r="J42" s="100"/>
      <c r="K42" s="138"/>
      <c r="L42" s="107"/>
      <c r="M42" s="108"/>
      <c r="N42" s="100"/>
      <c r="O42" s="101"/>
      <c r="P42" s="107" t="s">
        <v>719</v>
      </c>
      <c r="Q42" s="108"/>
      <c r="R42" s="85"/>
      <c r="S42" s="87"/>
    </row>
    <row r="43" spans="2:19" ht="73.5" customHeight="1" thickBot="1" x14ac:dyDescent="0.35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5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39" t="s">
        <v>632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41"/>
      <c r="I31" s="101"/>
      <c r="J31" s="145"/>
      <c r="K31" s="87"/>
      <c r="L31" s="100"/>
      <c r="M31" s="101"/>
      <c r="N31" s="85"/>
      <c r="O31" s="87"/>
      <c r="P31" s="141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41"/>
      <c r="I32" s="101"/>
      <c r="J32" s="145"/>
      <c r="K32" s="87"/>
      <c r="L32" s="139" t="s">
        <v>772</v>
      </c>
      <c r="M32" s="108"/>
      <c r="N32" s="85"/>
      <c r="O32" s="87"/>
      <c r="P32" s="141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41"/>
      <c r="I33" s="101"/>
      <c r="J33" s="145"/>
      <c r="K33" s="87"/>
      <c r="L33" s="139" t="s">
        <v>632</v>
      </c>
      <c r="M33" s="108"/>
      <c r="N33" s="85"/>
      <c r="O33" s="87"/>
      <c r="P33" s="139" t="s">
        <v>772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41"/>
      <c r="I34" s="101"/>
      <c r="J34" s="145"/>
      <c r="K34" s="87"/>
      <c r="L34" s="139" t="s">
        <v>632</v>
      </c>
      <c r="M34" s="108"/>
      <c r="N34" s="85"/>
      <c r="O34" s="87"/>
      <c r="P34" s="139" t="s">
        <v>772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94"/>
      <c r="J35" s="145"/>
      <c r="K35" s="87"/>
      <c r="L35" s="100"/>
      <c r="M35" s="194"/>
      <c r="N35" s="85"/>
      <c r="O35" s="87"/>
      <c r="P35" s="139" t="s">
        <v>772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95"/>
      <c r="I36" s="196"/>
      <c r="J36" s="195"/>
      <c r="K36" s="196"/>
      <c r="L36" s="197"/>
      <c r="M36" s="134"/>
      <c r="N36" s="195"/>
      <c r="O36" s="134"/>
      <c r="P36" s="195"/>
      <c r="Q36" s="196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38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62"/>
      <c r="L38" s="85"/>
      <c r="M38" s="162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62"/>
      <c r="L39" s="85"/>
      <c r="M39" s="162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62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98" t="s">
        <v>560</v>
      </c>
      <c r="D50" s="199"/>
      <c r="E50" s="199"/>
      <c r="F50" s="199"/>
      <c r="G50" s="199"/>
      <c r="H50" s="199"/>
      <c r="I50" s="199"/>
    </row>
    <row r="51" spans="3:9" ht="14.25" customHeight="1" x14ac:dyDescent="0.3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3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4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4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3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3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3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07" t="s">
        <v>634</v>
      </c>
      <c r="K30" s="108"/>
      <c r="L30" s="133"/>
      <c r="M30" s="134"/>
      <c r="N30" s="133"/>
      <c r="O30" s="134"/>
      <c r="P30" s="201"/>
      <c r="Q30" s="134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2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2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7"/>
      <c r="D26" s="67"/>
      <c r="E26" s="67"/>
      <c r="F26" s="67"/>
      <c r="G26" s="68"/>
      <c r="H26" s="204" t="s">
        <v>20</v>
      </c>
      <c r="I26" s="68"/>
      <c r="J26" s="202" t="s">
        <v>21</v>
      </c>
      <c r="K26" s="68"/>
      <c r="L26" s="205" t="s">
        <v>22</v>
      </c>
      <c r="M26" s="87"/>
      <c r="N26" s="202" t="s">
        <v>23</v>
      </c>
      <c r="O26" s="67"/>
      <c r="P26" s="202" t="s">
        <v>24</v>
      </c>
      <c r="Q26" s="68"/>
      <c r="R26" s="8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203"/>
      <c r="Q30" s="134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49"/>
      <c r="P31" s="107" t="s">
        <v>669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49"/>
      <c r="L32" s="107" t="s">
        <v>670</v>
      </c>
      <c r="M32" s="108"/>
      <c r="N32" s="107" t="s">
        <v>657</v>
      </c>
      <c r="O32" s="149"/>
      <c r="P32" s="107" t="s">
        <v>669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49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107" t="s">
        <v>672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150" t="s">
        <v>709</v>
      </c>
      <c r="K28" s="144"/>
      <c r="L28" s="85"/>
      <c r="M28" s="87"/>
      <c r="N28" s="107" t="s">
        <v>709</v>
      </c>
      <c r="O28" s="108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709</v>
      </c>
      <c r="K29" s="108"/>
      <c r="L29" s="85"/>
      <c r="M29" s="87"/>
      <c r="N29" s="107" t="s">
        <v>709</v>
      </c>
      <c r="O29" s="108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3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708</v>
      </c>
      <c r="K33" s="149"/>
      <c r="L33" s="100"/>
      <c r="M33" s="138"/>
      <c r="N33" s="107" t="s">
        <v>708</v>
      </c>
      <c r="O33" s="149"/>
      <c r="P33" s="100"/>
      <c r="Q33" s="101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708</v>
      </c>
      <c r="K34" s="149"/>
      <c r="L34" s="100"/>
      <c r="M34" s="101"/>
      <c r="N34" s="107" t="s">
        <v>708</v>
      </c>
      <c r="O34" s="149"/>
      <c r="P34" s="100"/>
      <c r="Q34" s="101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B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07" t="s">
        <v>687</v>
      </c>
      <c r="Q30" s="108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739</v>
      </c>
      <c r="Q35" s="149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739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739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3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18" zoomScale="50" zoomScaleNormal="4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07" t="s">
        <v>10</v>
      </c>
      <c r="I14" s="208"/>
      <c r="J14" s="208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4" t="s">
        <v>125</v>
      </c>
      <c r="I15" s="165"/>
      <c r="J15" s="165"/>
      <c r="K15" s="166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54" t="s">
        <v>103</v>
      </c>
      <c r="I16" s="155"/>
      <c r="J16" s="155"/>
      <c r="K16" s="206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54" t="s">
        <v>125</v>
      </c>
      <c r="I17" s="155"/>
      <c r="J17" s="155"/>
      <c r="K17" s="206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54" t="s">
        <v>125</v>
      </c>
      <c r="I18" s="155"/>
      <c r="J18" s="155"/>
      <c r="K18" s="206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/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747</v>
      </c>
      <c r="S29" s="10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/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7" t="s">
        <v>753</v>
      </c>
      <c r="S31" s="108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754</v>
      </c>
      <c r="S32" s="149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754</v>
      </c>
      <c r="S33" s="149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748</v>
      </c>
      <c r="K37" s="128"/>
      <c r="L37" s="127" t="s">
        <v>757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755</v>
      </c>
      <c r="K38" s="128"/>
      <c r="L38" s="127" t="s">
        <v>756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749</v>
      </c>
      <c r="M32" s="149"/>
      <c r="N32" s="100"/>
      <c r="O32" s="101"/>
      <c r="P32" s="107" t="s">
        <v>773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773</v>
      </c>
      <c r="I33" s="108"/>
      <c r="J33" s="100"/>
      <c r="K33" s="101"/>
      <c r="L33" s="107" t="s">
        <v>749</v>
      </c>
      <c r="M33" s="108"/>
      <c r="N33" s="107" t="s">
        <v>743</v>
      </c>
      <c r="O33" s="108"/>
      <c r="P33" s="107" t="s">
        <v>743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773</v>
      </c>
      <c r="I34" s="108"/>
      <c r="J34" s="107" t="s">
        <v>749</v>
      </c>
      <c r="K34" s="108"/>
      <c r="L34" s="107" t="s">
        <v>749</v>
      </c>
      <c r="M34" s="108"/>
      <c r="N34" s="107" t="s">
        <v>743</v>
      </c>
      <c r="O34" s="108"/>
      <c r="P34" s="107" t="s">
        <v>743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773</v>
      </c>
      <c r="I35" s="108"/>
      <c r="J35" s="107" t="s">
        <v>749</v>
      </c>
      <c r="K35" s="108"/>
      <c r="L35" s="107" t="s">
        <v>749</v>
      </c>
      <c r="M35" s="108"/>
      <c r="N35" s="107" t="s">
        <v>743</v>
      </c>
      <c r="O35" s="108"/>
      <c r="P35" s="107" t="s">
        <v>743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776</v>
      </c>
      <c r="I37" s="108"/>
      <c r="J37" s="107" t="s">
        <v>776</v>
      </c>
      <c r="K37" s="108"/>
      <c r="L37" s="107" t="s">
        <v>751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776</v>
      </c>
      <c r="I38" s="108"/>
      <c r="J38" s="107" t="s">
        <v>777</v>
      </c>
      <c r="K38" s="108"/>
      <c r="L38" s="107" t="s">
        <v>751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777</v>
      </c>
      <c r="I39" s="108"/>
      <c r="J39" s="107" t="s">
        <v>777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F12" zoomScale="50" zoomScaleNormal="50" zoomScaleSheetLayoutView="50" workbookViewId="0">
      <selection activeCell="R30" sqref="R30:S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26" t="s">
        <v>752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752</v>
      </c>
      <c r="S27" s="103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26" t="s">
        <v>752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752</v>
      </c>
      <c r="S28" s="103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26" t="s">
        <v>752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752</v>
      </c>
      <c r="S29" s="103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760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760</v>
      </c>
      <c r="S31" s="108"/>
    </row>
    <row r="32" spans="2:20" ht="93.7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209" t="s">
        <v>781</v>
      </c>
      <c r="K36" s="128"/>
      <c r="L36" s="209" t="s">
        <v>781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209" t="s">
        <v>786</v>
      </c>
      <c r="K37" s="128"/>
      <c r="L37" s="209" t="s">
        <v>786</v>
      </c>
      <c r="M37" s="128"/>
      <c r="N37" s="127" t="s">
        <v>761</v>
      </c>
      <c r="O37" s="128"/>
      <c r="P37" s="107" t="s">
        <v>785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761</v>
      </c>
      <c r="O38" s="128"/>
      <c r="P38" s="107" t="s">
        <v>785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780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780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722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723</v>
      </c>
      <c r="I34" s="108"/>
      <c r="J34" s="100"/>
      <c r="K34" s="101"/>
      <c r="L34" s="100"/>
      <c r="M34" s="101"/>
      <c r="N34" s="100"/>
      <c r="O34" s="101"/>
      <c r="P34" s="107" t="s">
        <v>723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723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/>
      <c r="I36" s="134"/>
      <c r="J36" s="133"/>
      <c r="K36" s="134"/>
      <c r="L36" s="133"/>
      <c r="M36" s="134"/>
      <c r="N36" s="133"/>
      <c r="O36" s="134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8" t="s">
        <v>521</v>
      </c>
      <c r="D46" s="198"/>
      <c r="E46" s="198"/>
      <c r="F46" s="198"/>
      <c r="G46" s="198"/>
      <c r="H46" s="198"/>
      <c r="I46" s="198"/>
      <c r="J46" s="198"/>
      <c r="K46" s="7"/>
      <c r="L46" s="7"/>
      <c r="M46" s="7"/>
      <c r="N46" s="198" t="str">
        <f>B10</f>
        <v>VARELA OLMOS VIOLETA</v>
      </c>
      <c r="O46" s="210"/>
      <c r="P46" s="210"/>
      <c r="Q46" s="210"/>
      <c r="R46" s="210"/>
      <c r="S46" s="25"/>
    </row>
    <row r="47" spans="2:19" ht="14.25" customHeight="1" x14ac:dyDescent="0.35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11" t="s">
        <v>43</v>
      </c>
      <c r="O47" s="180"/>
      <c r="P47" s="180"/>
      <c r="Q47" s="180"/>
      <c r="R47" s="180"/>
      <c r="S47" s="26"/>
    </row>
    <row r="48" spans="2:19" ht="25.5" customHeight="1" x14ac:dyDescent="0.35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3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3">
      <c r="C51" s="198"/>
      <c r="D51" s="198"/>
      <c r="E51" s="198"/>
      <c r="F51" s="198"/>
      <c r="G51" s="198"/>
      <c r="H51" s="198"/>
      <c r="I51" s="198"/>
      <c r="J51" s="198"/>
    </row>
    <row r="52" spans="3:10" ht="30" customHeight="1" x14ac:dyDescent="0.3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4" t="s">
        <v>590</v>
      </c>
      <c r="I15" s="165"/>
      <c r="J15" s="165"/>
      <c r="K15" s="166"/>
      <c r="L15" s="11" t="str">
        <f t="array" ref="L15">INDEX(z_3_Materias!B2:B508, MATCH(H15, z_3_Materias!A2:A508, 0))</f>
        <v>24CD016</v>
      </c>
      <c r="M15" s="12" t="s">
        <v>768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12" t="s">
        <v>590</v>
      </c>
      <c r="I16" s="165"/>
      <c r="J16" s="165"/>
      <c r="K16" s="166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64" t="s">
        <v>381</v>
      </c>
      <c r="I17" s="165"/>
      <c r="J17" s="165"/>
      <c r="K17" s="166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64" t="s">
        <v>79</v>
      </c>
      <c r="I18" s="165"/>
      <c r="J18" s="165"/>
      <c r="K18" s="166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127</v>
      </c>
      <c r="I19" s="135"/>
      <c r="J19" s="135"/>
      <c r="K19" s="136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720</v>
      </c>
      <c r="K28" s="108"/>
      <c r="L28" s="100"/>
      <c r="M28" s="101"/>
      <c r="N28" s="107" t="s">
        <v>720</v>
      </c>
      <c r="O28" s="108"/>
      <c r="P28" s="107" t="s">
        <v>721</v>
      </c>
      <c r="Q28" s="108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720</v>
      </c>
      <c r="K29" s="108"/>
      <c r="L29" s="100"/>
      <c r="M29" s="101"/>
      <c r="N29" s="107" t="s">
        <v>720</v>
      </c>
      <c r="O29" s="108"/>
      <c r="P29" s="107" t="s">
        <v>721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07" t="s">
        <v>721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769</v>
      </c>
      <c r="I31" s="108"/>
      <c r="J31" s="100"/>
      <c r="K31" s="101"/>
      <c r="L31" s="107" t="s">
        <v>769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769</v>
      </c>
      <c r="I32" s="108"/>
      <c r="J32" s="107" t="s">
        <v>770</v>
      </c>
      <c r="K32" s="108"/>
      <c r="L32" s="107" t="s">
        <v>769</v>
      </c>
      <c r="M32" s="108"/>
      <c r="N32" s="107" t="s">
        <v>770</v>
      </c>
      <c r="O32" s="108"/>
      <c r="P32" s="107" t="s">
        <v>770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775</v>
      </c>
      <c r="I33" s="108"/>
      <c r="J33" s="107" t="s">
        <v>770</v>
      </c>
      <c r="K33" s="108"/>
      <c r="L33" s="107" t="s">
        <v>720</v>
      </c>
      <c r="M33" s="108"/>
      <c r="N33" s="107" t="s">
        <v>775</v>
      </c>
      <c r="O33" s="108"/>
      <c r="P33" s="107" t="s">
        <v>775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33" t="s">
        <v>765</v>
      </c>
      <c r="I34" s="163"/>
      <c r="J34" s="133" t="s">
        <v>765</v>
      </c>
      <c r="K34" s="163"/>
      <c r="L34" s="133" t="s">
        <v>765</v>
      </c>
      <c r="M34" s="163"/>
      <c r="N34" s="133" t="s">
        <v>765</v>
      </c>
      <c r="O34" s="163"/>
      <c r="P34" s="133" t="s">
        <v>765</v>
      </c>
      <c r="Q34" s="163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33" t="s">
        <v>765</v>
      </c>
      <c r="I35" s="163"/>
      <c r="J35" s="133" t="s">
        <v>765</v>
      </c>
      <c r="K35" s="163"/>
      <c r="L35" s="133" t="s">
        <v>765</v>
      </c>
      <c r="M35" s="163"/>
      <c r="N35" s="133" t="s">
        <v>765</v>
      </c>
      <c r="O35" s="163"/>
      <c r="P35" s="133" t="s">
        <v>765</v>
      </c>
      <c r="Q35" s="163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3" t="s">
        <v>765</v>
      </c>
      <c r="I36" s="163"/>
      <c r="J36" s="133" t="s">
        <v>765</v>
      </c>
      <c r="K36" s="163"/>
      <c r="L36" s="133" t="s">
        <v>765</v>
      </c>
      <c r="M36" s="163"/>
      <c r="N36" s="133" t="s">
        <v>765</v>
      </c>
      <c r="O36" s="163"/>
      <c r="P36" s="133" t="s">
        <v>765</v>
      </c>
      <c r="Q36" s="163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33" t="s">
        <v>765</v>
      </c>
      <c r="I37" s="163"/>
      <c r="J37" s="133" t="s">
        <v>765</v>
      </c>
      <c r="K37" s="163"/>
      <c r="L37" s="133" t="s">
        <v>765</v>
      </c>
      <c r="M37" s="163"/>
      <c r="N37" s="133" t="s">
        <v>765</v>
      </c>
      <c r="O37" s="163"/>
      <c r="P37" s="133" t="s">
        <v>765</v>
      </c>
      <c r="Q37" s="163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50" t="s">
        <v>712</v>
      </c>
      <c r="M27" s="144"/>
      <c r="N27" s="85"/>
      <c r="O27" s="87"/>
      <c r="P27" s="150"/>
      <c r="Q27" s="144"/>
      <c r="R27" s="107" t="s">
        <v>744</v>
      </c>
      <c r="S27" s="10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712</v>
      </c>
      <c r="M28" s="108"/>
      <c r="N28" s="100"/>
      <c r="O28" s="101"/>
      <c r="P28" s="150"/>
      <c r="Q28" s="144"/>
      <c r="R28" s="107" t="s">
        <v>744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712</v>
      </c>
      <c r="M29" s="108"/>
      <c r="N29" s="100"/>
      <c r="O29" s="101"/>
      <c r="P29" s="107" t="s">
        <v>707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707</v>
      </c>
      <c r="I33" s="108"/>
      <c r="J33" s="107" t="s">
        <v>653</v>
      </c>
      <c r="K33" s="149"/>
      <c r="L33" s="107" t="s">
        <v>707</v>
      </c>
      <c r="M33" s="108"/>
      <c r="N33" s="107" t="s">
        <v>649</v>
      </c>
      <c r="O33" s="108"/>
      <c r="P33" s="107" t="s">
        <v>712</v>
      </c>
      <c r="Q33" s="149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707</v>
      </c>
      <c r="I34" s="108"/>
      <c r="J34" s="107" t="s">
        <v>649</v>
      </c>
      <c r="K34" s="108"/>
      <c r="L34" s="107" t="s">
        <v>707</v>
      </c>
      <c r="M34" s="108"/>
      <c r="N34" s="107" t="s">
        <v>649</v>
      </c>
      <c r="O34" s="108"/>
      <c r="P34" s="107" t="s">
        <v>712</v>
      </c>
      <c r="Q34" s="149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00"/>
      <c r="M35" s="101"/>
      <c r="N35" s="100"/>
      <c r="O35" s="101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3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60">
        <f t="array" ref="N15">INDEX(z_3_Materias!D2:D508, MATCH(H15, z_3_Materias!A2:A508, 0))</f>
        <v>0</v>
      </c>
      <c r="O15" s="147"/>
      <c r="P15" s="147"/>
      <c r="Q15" s="148"/>
      <c r="R15" s="214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2025-03-18T20:32:41Z</dcterms:modified>
</cp:coreProperties>
</file>