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Griselda\"/>
    </mc:Choice>
  </mc:AlternateContent>
  <xr:revisionPtr revIDLastSave="0" documentId="13_ncr:1_{98CD3CA0-FAA9-4260-B70B-C93F1F2DFE46}" xr6:coauthVersionLast="47" xr6:coauthVersionMax="47" xr10:uidLastSave="{00000000-0000-0000-0000-000000000000}"/>
  <bookViews>
    <workbookView xWindow="-108" yWindow="-108" windowWidth="23256" windowHeight="12576" firstSheet="24" activeTab="5" xr2:uid="{00000000-000D-0000-FFFF-FFFF00000000}"/>
  </bookViews>
  <sheets>
    <sheet name="BAEZA FLORES MARIA DEL CARMEN" sheetId="2" r:id="rId1"/>
    <sheet name="CRUZ GARCIA MISAEL" sheetId="45" r:id="rId2"/>
    <sheet name="GOMEZ GONZALEZ JORGE" sheetId="6" r:id="rId3"/>
    <sheet name="GONZALEZ GARCIA VERONICA" sheetId="7" r:id="rId4"/>
    <sheet name="IBARRA VAZQUEZ JESSICA DANIELA" sheetId="9" r:id="rId5"/>
    <sheet name="ISLAS GONZALEZ YUNUEN" sheetId="11" r:id="rId6"/>
    <sheet name="LANDIN HERREJON JOSE LUIS GUSTA" sheetId="12" r:id="rId7"/>
    <sheet name="MALDONADO GUERRERO ALHAN GERARD" sheetId="47" r:id="rId8"/>
    <sheet name="MARTINEZ VEGA FERMIN" sheetId="16" r:id="rId9"/>
    <sheet name="MENDOZA CALVA HECTOR RAUL" sheetId="17" r:id="rId10"/>
    <sheet name="MONROY TREJO ALEJANDRO" sheetId="18" r:id="rId11"/>
    <sheet name="MURGUIA GONZALEZ CYNTHIA BEATRI" sheetId="21" r:id="rId12"/>
    <sheet name="OLMOS OLALDE VICTOR HUGO" sheetId="22" r:id="rId13"/>
    <sheet name="ORDOÑEZ MORALES LUIS MARTIN" sheetId="23" r:id="rId14"/>
    <sheet name="RAMOS GAMA JOSELYN KAREN" sheetId="25" r:id="rId15"/>
    <sheet name="RODRIGUEZ RIVERA NAYELI BERENIC" sheetId="26" r:id="rId16"/>
    <sheet name="RODRIGUEZ SANCHEZ LUIS FERNANDO" sheetId="27" r:id="rId17"/>
    <sheet name="ROJAS DIEGO RAUL" sheetId="28" r:id="rId18"/>
    <sheet name="ROSAS DUARTE ROSA RUTH" sheetId="30" r:id="rId19"/>
    <sheet name="SERRANO SILVA IVAN ENRIQUE" sheetId="32" r:id="rId20"/>
    <sheet name="TIRADOR GOMEZ DANIELA LIZETH" sheetId="33" r:id="rId21"/>
    <sheet name="TORRES HERNANDEZ LUIS ENRIQUE" sheetId="34" r:id="rId22"/>
    <sheet name="TORRES RODRIGUEZ KATHERINNE ARA" sheetId="35" r:id="rId23"/>
    <sheet name="VARELA OLMOS VIOLETA" sheetId="37" r:id="rId24"/>
    <sheet name="VILLA CUETO MA. ISABEL" sheetId="39" r:id="rId25"/>
    <sheet name="ZAMACONA PRADO NAYELI" sheetId="40" r:id="rId26"/>
    <sheet name="z_1_PLANTILLA" sheetId="41" r:id="rId27"/>
    <sheet name="z_2_Maestros" sheetId="42" r:id="rId28"/>
    <sheet name="z_3_Materias" sheetId="43" r:id="rId29"/>
  </sheets>
  <definedNames>
    <definedName name="_xlnm.Print_Area" localSheetId="0">'BAEZA FLORES MARIA DEL CARMEN'!$A$1:$S$51</definedName>
    <definedName name="_xlnm.Print_Area" localSheetId="1">'CRUZ GARCIA MISAEL'!$A$1:$S$51</definedName>
    <definedName name="_xlnm.Print_Area" localSheetId="2">'GOMEZ GONZALEZ JORGE'!$A$1:$S$51</definedName>
    <definedName name="_xlnm.Print_Area" localSheetId="3">'GONZALEZ GARCIA VERONICA'!$A$1:$S$51</definedName>
    <definedName name="_xlnm.Print_Area" localSheetId="4">'IBARRA VAZQUEZ JESSICA DANIELA'!$A$1:$S$51</definedName>
    <definedName name="_xlnm.Print_Area" localSheetId="5">'ISLAS GONZALEZ YUNUEN'!$A$1:$S$51</definedName>
    <definedName name="_xlnm.Print_Area" localSheetId="6">'LANDIN HERREJON JOSE LUIS GUSTA'!$A$1:$S$51</definedName>
    <definedName name="_xlnm.Print_Area" localSheetId="7">'MALDONADO GUERRERO ALHAN GERARD'!$A$1:$S$51</definedName>
    <definedName name="_xlnm.Print_Area" localSheetId="8">'MARTINEZ VEGA FERMIN'!$A$1:$S$51</definedName>
    <definedName name="_xlnm.Print_Area" localSheetId="9">'MENDOZA CALVA HECTOR RAUL'!$A$1:$S$51</definedName>
    <definedName name="_xlnm.Print_Area" localSheetId="10">'MONROY TREJO ALEJANDRO'!$A$1:$S$51</definedName>
    <definedName name="_xlnm.Print_Area" localSheetId="11">'MURGUIA GONZALEZ CYNTHIA BEATRI'!$A$1:$S$51</definedName>
    <definedName name="_xlnm.Print_Area" localSheetId="12">'OLMOS OLALDE VICTOR HUGO'!$A$1:$S$51</definedName>
    <definedName name="_xlnm.Print_Area" localSheetId="13">'ORDOÑEZ MORALES LUIS MARTIN'!$A$1:$S$51</definedName>
    <definedName name="_xlnm.Print_Area" localSheetId="14">'RAMOS GAMA JOSELYN KAREN'!$A$1:$S$53</definedName>
    <definedName name="_xlnm.Print_Area" localSheetId="15">'RODRIGUEZ RIVERA NAYELI BERENIC'!$A$1:$S$51</definedName>
    <definedName name="_xlnm.Print_Area" localSheetId="16">'RODRIGUEZ SANCHEZ LUIS FERNANDO'!$A$1:$S$51</definedName>
    <definedName name="_xlnm.Print_Area" localSheetId="17">'ROJAS DIEGO RAUL'!$A$1:$S$51</definedName>
    <definedName name="_xlnm.Print_Area" localSheetId="18">'ROSAS DUARTE ROSA RUTH'!$A$1:$S$51</definedName>
    <definedName name="_xlnm.Print_Area" localSheetId="19">'SERRANO SILVA IVAN ENRIQUE'!$A$1:$S$51</definedName>
    <definedName name="_xlnm.Print_Area" localSheetId="20">'TIRADOR GOMEZ DANIELA LIZETH'!$A$1:$S$51</definedName>
    <definedName name="_xlnm.Print_Area" localSheetId="21">'TORRES HERNANDEZ LUIS ENRIQUE'!$A$1:$S$51</definedName>
    <definedName name="_xlnm.Print_Area" localSheetId="22">'TORRES RODRIGUEZ KATHERINNE ARA'!$A$1:$S$51</definedName>
    <definedName name="_xlnm.Print_Area" localSheetId="23">'VARELA OLMOS VIOLETA'!$A$1:$S$52</definedName>
    <definedName name="_xlnm.Print_Area" localSheetId="24">'VILLA CUETO MA. ISABEL'!$A$1:$S$51</definedName>
    <definedName name="_xlnm.Print_Area" localSheetId="25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R15" i="2" l="1"/>
  <c r="R15" i="22"/>
  <c r="R15" i="39"/>
  <c r="R15" i="30"/>
  <c r="R15" i="37"/>
  <c r="R15" i="6"/>
  <c r="R15" i="18"/>
  <c r="R15" i="7"/>
  <c r="R15" i="21"/>
  <c r="R15" i="9"/>
  <c r="R15" i="17"/>
  <c r="R15" i="27"/>
  <c r="R15" i="12"/>
  <c r="R15" i="33"/>
  <c r="R15" i="26"/>
  <c r="R15" i="32"/>
  <c r="R15" i="35"/>
  <c r="R15" i="25"/>
  <c r="R15" i="41"/>
  <c r="R15" i="11"/>
  <c r="R15" i="23"/>
  <c r="R15" i="16"/>
  <c r="R15" i="28"/>
  <c r="R15" i="34"/>
  <c r="R15" i="40"/>
</calcChain>
</file>

<file path=xl/sharedStrings.xml><?xml version="1.0" encoding="utf-8"?>
<sst xmlns="http://schemas.openxmlformats.org/spreadsheetml/2006/main" count="3001" uniqueCount="721">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</sst>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07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6" xfId="0" applyFont="1" applyBorder="1" applyAlignment="1">
      <alignment vertical="center"/>
    </xf>
    <xf numFmtId="0" fontId="31" fillId="0" borderId="36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/>
    </xf>
    <xf numFmtId="0" fontId="22" fillId="0" borderId="36" xfId="0" applyFont="1" applyBorder="1"/>
    <xf numFmtId="0" fontId="31" fillId="0" borderId="37" xfId="0" applyFont="1" applyBorder="1" applyAlignment="1">
      <alignment horizontal="center" vertical="center"/>
    </xf>
    <xf numFmtId="0" fontId="22" fillId="0" borderId="36" xfId="0" applyFont="1" applyBorder="1" applyAlignment="1">
      <alignment horizontal="left" vertical="center"/>
    </xf>
    <xf numFmtId="0" fontId="32" fillId="0" borderId="36" xfId="0" applyFont="1" applyBorder="1" applyAlignment="1">
      <alignment horizontal="center" vertical="center" wrapText="1"/>
    </xf>
    <xf numFmtId="0" fontId="23" fillId="0" borderId="36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48" xfId="0" applyFont="1" applyBorder="1" applyAlignment="1">
      <alignment horizontal="center" vertical="center"/>
    </xf>
    <xf numFmtId="49" fontId="19" fillId="0" borderId="48" xfId="0" applyNumberFormat="1" applyFont="1" applyBorder="1" applyAlignment="1">
      <alignment horizontal="left" vertical="center" wrapTex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4" fillId="0" borderId="52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/>
    </xf>
    <xf numFmtId="49" fontId="19" fillId="0" borderId="57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8" borderId="19" xfId="0" applyFont="1" applyFill="1" applyBorder="1" applyAlignment="1">
      <alignment horizontal="center" vertical="center" wrapText="1"/>
    </xf>
    <xf numFmtId="0" fontId="13" fillId="8" borderId="20" xfId="0" applyFont="1" applyFill="1" applyBorder="1"/>
    <xf numFmtId="0" fontId="13" fillId="8" borderId="21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/>
    </xf>
    <xf numFmtId="0" fontId="13" fillId="3" borderId="20" xfId="0" applyFont="1" applyFill="1" applyBorder="1"/>
    <xf numFmtId="0" fontId="13" fillId="3" borderId="21" xfId="0" applyFont="1" applyFill="1" applyBorder="1"/>
    <xf numFmtId="0" fontId="13" fillId="0" borderId="35" xfId="0" applyFont="1" applyBorder="1"/>
    <xf numFmtId="0" fontId="13" fillId="3" borderId="35" xfId="0" applyFont="1" applyFill="1" applyBorder="1"/>
    <xf numFmtId="0" fontId="19" fillId="3" borderId="32" xfId="0" applyFont="1" applyFill="1" applyBorder="1" applyAlignment="1">
      <alignment horizontal="center" vertical="center"/>
    </xf>
    <xf numFmtId="0" fontId="19" fillId="3" borderId="33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/>
    </xf>
    <xf numFmtId="0" fontId="13" fillId="3" borderId="30" xfId="0" applyFont="1" applyFill="1" applyBorder="1"/>
    <xf numFmtId="0" fontId="13" fillId="3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0" fontId="13" fillId="0" borderId="47" xfId="0" applyFont="1" applyBorder="1"/>
    <xf numFmtId="0" fontId="13" fillId="0" borderId="51" xfId="0" applyFont="1" applyBorder="1"/>
    <xf numFmtId="0" fontId="11" fillId="0" borderId="5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0" fontId="13" fillId="0" borderId="45" xfId="0" applyFont="1" applyBorder="1"/>
    <xf numFmtId="0" fontId="13" fillId="0" borderId="46" xfId="0" applyFont="1" applyBorder="1"/>
    <xf numFmtId="0" fontId="11" fillId="0" borderId="54" xfId="0" applyFont="1" applyBorder="1" applyAlignment="1">
      <alignment horizontal="center" vertical="center" wrapText="1"/>
    </xf>
    <xf numFmtId="0" fontId="13" fillId="0" borderId="55" xfId="0" applyFont="1" applyBorder="1"/>
    <xf numFmtId="0" fontId="13" fillId="0" borderId="56" xfId="0" applyFont="1" applyBorder="1"/>
    <xf numFmtId="0" fontId="19" fillId="0" borderId="54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3" fillId="0" borderId="39" xfId="0" applyFont="1" applyBorder="1"/>
    <xf numFmtId="0" fontId="13" fillId="0" borderId="49" xfId="0" applyFont="1" applyBorder="1"/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49" fontId="14" fillId="0" borderId="38" xfId="0" applyNumberFormat="1" applyFont="1" applyBorder="1" applyAlignment="1">
      <alignment horizontal="center" vertical="center" wrapText="1"/>
    </xf>
    <xf numFmtId="0" fontId="13" fillId="0" borderId="42" xfId="0" applyFont="1" applyBorder="1"/>
    <xf numFmtId="0" fontId="13" fillId="0" borderId="44" xfId="0" applyFont="1" applyBorder="1"/>
    <xf numFmtId="0" fontId="14" fillId="0" borderId="38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 wrapText="1"/>
    </xf>
    <xf numFmtId="0" fontId="0" fillId="0" borderId="53" xfId="0" applyBorder="1"/>
    <xf numFmtId="0" fontId="35" fillId="2" borderId="12" xfId="0" applyFont="1" applyFill="1" applyBorder="1"/>
    <xf numFmtId="0" fontId="37" fillId="5" borderId="10" xfId="0" applyFont="1" applyFill="1" applyBorder="1" applyAlignment="1">
      <alignment horizontal="center" vertical="center" wrapText="1"/>
    </xf>
    <xf numFmtId="0" fontId="35" fillId="5" borderId="12" xfId="0" applyFont="1" applyFill="1" applyBorder="1"/>
    <xf numFmtId="0" fontId="39" fillId="5" borderId="10" xfId="0" applyFont="1" applyFill="1" applyBorder="1" applyAlignment="1">
      <alignment horizontal="center" vertical="center" wrapText="1"/>
    </xf>
    <xf numFmtId="0" fontId="30" fillId="5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3" fillId="3" borderId="11" xfId="0" applyFont="1" applyFill="1" applyBorder="1"/>
    <xf numFmtId="0" fontId="14" fillId="0" borderId="0" xfId="0" applyFont="1" applyAlignment="1">
      <alignment horizontal="center" wrapText="1"/>
    </xf>
    <xf numFmtId="0" fontId="13" fillId="0" borderId="53" xfId="0" applyFont="1" applyBorder="1"/>
    <xf numFmtId="0" fontId="38" fillId="3" borderId="29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</cellXfs>
  <cellStyles count="2">
    <cellStyle name="Normal" xfId="0" builtinId="0"/>
    <cellStyle name="Normal 3" xfId="1" xr:uid="{00000000-0005-0000-0000-000001000000}"/>
  </cellStyles>
  <dxfs count="53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N22" sqref="N22:Q2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44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556</v>
      </c>
      <c r="I15" s="126"/>
      <c r="J15" s="126"/>
      <c r="K15" s="127"/>
      <c r="L15" s="11" t="str">
        <f t="array" ref="L15">INDEX(z_3_Materias!B2:B508, MATCH(H15, z_3_Materias!A2:A508, 0))</f>
        <v>24DAD018</v>
      </c>
      <c r="M15" s="12" t="s">
        <v>590</v>
      </c>
      <c r="N15" s="109">
        <f t="array" ref="N15">INDEX(z_3_Materias!D2:D508, MATCH(H15, z_3_Materias!A2:A508, 0))</f>
        <v>6</v>
      </c>
      <c r="O15" s="84"/>
      <c r="P15" s="84"/>
      <c r="Q15" s="108"/>
      <c r="R15" s="90">
        <f>SUM(N15:Q23)</f>
        <v>22</v>
      </c>
      <c r="S15" s="91"/>
      <c r="T15" s="13" t="str">
        <f t="shared" ref="T15:T23" si="0">H15&amp;" "&amp;M15</f>
        <v>Ilustración para Animación** DDA301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25" t="s">
        <v>556</v>
      </c>
      <c r="I16" s="126"/>
      <c r="J16" s="126"/>
      <c r="K16" s="127"/>
      <c r="L16" s="14" t="str">
        <f t="array" ref="L16">INDEX(z_3_Materias!B2:B508, MATCH(H16, z_3_Materias!A2:A508, 0))</f>
        <v>24DAD018</v>
      </c>
      <c r="M16" s="15" t="s">
        <v>591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Ilustración para Animación** DDA302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25" t="s">
        <v>556</v>
      </c>
      <c r="I17" s="126"/>
      <c r="J17" s="126"/>
      <c r="K17" s="127"/>
      <c r="L17" s="14" t="str">
        <f t="array" ref="L17">INDEX(z_3_Materias!B2:B508, MATCH(H17, z_3_Materias!A2:A508, 0))</f>
        <v>24DAD018</v>
      </c>
      <c r="M17" s="15" t="s">
        <v>593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Ilustración para Animación** DDA303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137</v>
      </c>
      <c r="I18" s="87"/>
      <c r="J18" s="87"/>
      <c r="K18" s="88"/>
      <c r="L18" s="14" t="str">
        <f t="array" ref="L18">INDEX(z_3_Materias!B2:B508, MATCH(H18, z_3_Materias!A2:A508, 0))</f>
        <v>20LDDPA004</v>
      </c>
      <c r="M18" s="15" t="s">
        <v>630</v>
      </c>
      <c r="N18" s="89">
        <f t="array" ref="N18">INDEX(z_3_Materias!D2:D508, MATCH(H18, z_3_Materias!A2:A508, 0))</f>
        <v>4</v>
      </c>
      <c r="O18" s="87"/>
      <c r="P18" s="87"/>
      <c r="Q18" s="88"/>
      <c r="R18" s="92"/>
      <c r="S18" s="91"/>
      <c r="T18" s="13" t="str">
        <f t="shared" si="0"/>
        <v>Metodología de Diseño DAD304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128">
        <f t="array" ref="N19">INDEX(z_3_Materias!D2:D508, MATCH(H19, z_3_Materias!A2:A508, 0))</f>
        <v>0</v>
      </c>
      <c r="O19" s="129"/>
      <c r="P19" s="129"/>
      <c r="Q19" s="130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128">
        <f t="array" ref="N20">INDEX(z_3_Materias!D2:D508, MATCH(H20, z_3_Materias!A2:A508, 0))</f>
        <v>0</v>
      </c>
      <c r="O20" s="129"/>
      <c r="P20" s="129"/>
      <c r="Q20" s="130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5" t="s">
        <v>595</v>
      </c>
      <c r="I27" s="66"/>
      <c r="J27" s="65" t="s">
        <v>596</v>
      </c>
      <c r="K27" s="66"/>
      <c r="L27" s="65" t="s">
        <v>596</v>
      </c>
      <c r="M27" s="66"/>
      <c r="N27" s="65" t="s">
        <v>596</v>
      </c>
      <c r="O27" s="66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5" t="s">
        <v>595</v>
      </c>
      <c r="I28" s="66"/>
      <c r="J28" s="65" t="s">
        <v>595</v>
      </c>
      <c r="K28" s="66"/>
      <c r="L28" s="65" t="s">
        <v>596</v>
      </c>
      <c r="M28" s="66"/>
      <c r="N28" s="65" t="s">
        <v>596</v>
      </c>
      <c r="O28" s="66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5" t="s">
        <v>595</v>
      </c>
      <c r="I29" s="66"/>
      <c r="J29" s="65" t="s">
        <v>595</v>
      </c>
      <c r="K29" s="66"/>
      <c r="L29" s="65" t="s">
        <v>595</v>
      </c>
      <c r="M29" s="66"/>
      <c r="N29" s="65" t="s">
        <v>596</v>
      </c>
      <c r="O29" s="66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00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5" t="s">
        <v>599</v>
      </c>
      <c r="K31" s="66"/>
      <c r="L31" s="65" t="s">
        <v>599</v>
      </c>
      <c r="M31" s="66"/>
      <c r="N31" s="65" t="s">
        <v>599</v>
      </c>
      <c r="O31" s="66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5" t="s">
        <v>599</v>
      </c>
      <c r="K32" s="66"/>
      <c r="L32" s="65" t="s">
        <v>599</v>
      </c>
      <c r="M32" s="66"/>
      <c r="N32" s="65" t="s">
        <v>599</v>
      </c>
      <c r="O32" s="66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1"/>
      <c r="I33" s="62"/>
      <c r="J33" s="124"/>
      <c r="K33" s="62"/>
      <c r="L33" s="124"/>
      <c r="M33" s="62"/>
      <c r="N33" s="61"/>
      <c r="O33" s="62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1"/>
      <c r="I34" s="62"/>
      <c r="J34" s="65" t="s">
        <v>656</v>
      </c>
      <c r="K34" s="66"/>
      <c r="L34" s="61"/>
      <c r="M34" s="62"/>
      <c r="N34" s="65" t="s">
        <v>656</v>
      </c>
      <c r="O34" s="66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62"/>
      <c r="J35" s="65" t="s">
        <v>656</v>
      </c>
      <c r="K35" s="66"/>
      <c r="L35" s="61"/>
      <c r="M35" s="62"/>
      <c r="N35" s="65" t="s">
        <v>656</v>
      </c>
      <c r="O35" s="66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1"/>
      <c r="I37" s="62"/>
      <c r="J37" s="61"/>
      <c r="K37" s="62"/>
      <c r="L37" s="61"/>
      <c r="M37" s="62"/>
      <c r="N37" s="61"/>
      <c r="O37" s="62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1"/>
      <c r="Q38" s="62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1"/>
      <c r="Q39" s="62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1"/>
      <c r="Q40" s="62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BAEZA FLORES MARIA DEL CARMEN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2" priority="2" operator="equal">
      <formula>0</formula>
    </cfRule>
  </conditionalFormatting>
  <conditionalFormatting sqref="N15:N23">
    <cfRule type="cellIs" dxfId="5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30" zoomScale="50" zoomScaleNormal="50" zoomScaleSheetLayoutView="50" workbookViewId="0">
      <selection activeCell="R37" sqref="R37:S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thickBot="1" x14ac:dyDescent="0.35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thickBot="1" x14ac:dyDescent="0.35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1" t="s">
        <v>510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86" t="s">
        <v>101</v>
      </c>
      <c r="I15" s="131"/>
      <c r="J15" s="131"/>
      <c r="K15" s="132"/>
      <c r="L15" s="11" t="str">
        <f t="array" ref="L15">INDEX(z_3_Materias!B2:B508, MATCH(H15, z_3_Materias!A2:A508, 0))</f>
        <v>20LDDPA009</v>
      </c>
      <c r="M15" s="15" t="s">
        <v>588</v>
      </c>
      <c r="N15" s="109">
        <f t="array" ref="N15">INDEX(z_3_Materias!D2:D508, MATCH(H15, z_3_Materias!A2:A508, 0))</f>
        <v>4</v>
      </c>
      <c r="O15" s="84"/>
      <c r="P15" s="84"/>
      <c r="Q15" s="108"/>
      <c r="R15" s="90">
        <f>SUM(N15:Q23)</f>
        <v>8</v>
      </c>
      <c r="S15" s="91"/>
      <c r="T15" s="13" t="str">
        <f t="shared" ref="T15:T23" si="0">H15&amp;" "&amp;M15</f>
        <v>Diseño de Interfaz Web LDDPA801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101</v>
      </c>
      <c r="I16" s="131"/>
      <c r="J16" s="131"/>
      <c r="K16" s="132"/>
      <c r="L16" s="14" t="str">
        <f t="array" ref="L16">INDEX(z_3_Materias!B2:B508, MATCH(H16, z_3_Materias!A2:A508, 0))</f>
        <v>20LDDPA009</v>
      </c>
      <c r="M16" s="15" t="s">
        <v>589</v>
      </c>
      <c r="N16" s="89">
        <f t="array" ref="N16">INDEX(z_3_Materias!D2:D508, MATCH(H16, z_3_Materias!A2:A508, 0))</f>
        <v>4</v>
      </c>
      <c r="O16" s="87"/>
      <c r="P16" s="87"/>
      <c r="Q16" s="88"/>
      <c r="R16" s="92"/>
      <c r="S16" s="91"/>
      <c r="T16" s="13" t="str">
        <f t="shared" si="0"/>
        <v>Diseño de Interfaz Web LDDPA802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17</v>
      </c>
      <c r="I17" s="131"/>
      <c r="J17" s="131"/>
      <c r="K17" s="132"/>
      <c r="L17" s="14">
        <f t="array" ref="L17">INDEX(z_3_Materias!B2:B508, MATCH(H17, z_3_Materias!A2:A508, 0))</f>
        <v>0</v>
      </c>
      <c r="M17" s="15"/>
      <c r="N17" s="89">
        <f t="array" ref="N17">INDEX(z_3_Materias!D2:D508, MATCH(H17, z_3_Materias!A2:A508, 0))</f>
        <v>0</v>
      </c>
      <c r="O17" s="87"/>
      <c r="P17" s="87"/>
      <c r="Q17" s="88"/>
      <c r="R17" s="92"/>
      <c r="S17" s="91"/>
      <c r="T17" s="13" t="str">
        <f t="shared" si="0"/>
        <v xml:space="preserve">  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131"/>
      <c r="J18" s="131"/>
      <c r="K18" s="132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131"/>
      <c r="J19" s="131"/>
      <c r="K19" s="132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131"/>
      <c r="J20" s="131"/>
      <c r="K20" s="132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thickBot="1" x14ac:dyDescent="0.35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thickBot="1" x14ac:dyDescent="0.35">
      <c r="B27" s="58" t="s">
        <v>26</v>
      </c>
      <c r="C27" s="59"/>
      <c r="D27" s="59"/>
      <c r="E27" s="59"/>
      <c r="F27" s="59"/>
      <c r="G27" s="60"/>
      <c r="H27" s="205"/>
      <c r="I27" s="206"/>
      <c r="J27" s="205"/>
      <c r="K27" s="206"/>
      <c r="L27" s="205"/>
      <c r="M27" s="206"/>
      <c r="N27" s="205"/>
      <c r="O27" s="206"/>
      <c r="P27" s="205"/>
      <c r="Q27" s="206"/>
      <c r="R27" s="205"/>
      <c r="S27" s="206"/>
    </row>
    <row r="28" spans="2:20" ht="73.5" customHeight="1" thickBot="1" x14ac:dyDescent="0.35">
      <c r="B28" s="58" t="s">
        <v>27</v>
      </c>
      <c r="C28" s="59"/>
      <c r="D28" s="59"/>
      <c r="E28" s="59"/>
      <c r="F28" s="59"/>
      <c r="G28" s="60"/>
      <c r="H28" s="205"/>
      <c r="I28" s="206"/>
      <c r="J28" s="205"/>
      <c r="K28" s="206"/>
      <c r="L28" s="205"/>
      <c r="M28" s="206"/>
      <c r="N28" s="205"/>
      <c r="O28" s="206"/>
      <c r="P28" s="205"/>
      <c r="Q28" s="206"/>
      <c r="R28" s="205"/>
      <c r="S28" s="206"/>
    </row>
    <row r="29" spans="2:20" ht="73.5" customHeight="1" thickBot="1" x14ac:dyDescent="0.35">
      <c r="B29" s="58" t="s">
        <v>28</v>
      </c>
      <c r="C29" s="59"/>
      <c r="D29" s="59"/>
      <c r="E29" s="59"/>
      <c r="F29" s="59"/>
      <c r="G29" s="60"/>
      <c r="H29" s="205"/>
      <c r="I29" s="206"/>
      <c r="J29" s="205"/>
      <c r="K29" s="206"/>
      <c r="L29" s="205"/>
      <c r="M29" s="206"/>
      <c r="N29" s="205"/>
      <c r="O29" s="206"/>
      <c r="P29" s="205"/>
      <c r="Q29" s="206"/>
      <c r="R29" s="205"/>
      <c r="S29" s="206"/>
    </row>
    <row r="30" spans="2:20" ht="73.5" customHeight="1" thickBot="1" x14ac:dyDescent="0.35">
      <c r="B30" s="58" t="s">
        <v>29</v>
      </c>
      <c r="C30" s="59"/>
      <c r="D30" s="59"/>
      <c r="E30" s="59"/>
      <c r="F30" s="59"/>
      <c r="G30" s="60"/>
      <c r="H30" s="205"/>
      <c r="I30" s="206"/>
      <c r="J30" s="205"/>
      <c r="K30" s="206"/>
      <c r="L30" s="205"/>
      <c r="M30" s="206"/>
      <c r="N30" s="205"/>
      <c r="O30" s="206"/>
      <c r="P30" s="205"/>
      <c r="Q30" s="206"/>
      <c r="R30" s="205"/>
      <c r="S30" s="206"/>
    </row>
    <row r="31" spans="2:20" ht="73.5" customHeight="1" thickBot="1" x14ac:dyDescent="0.35">
      <c r="B31" s="58" t="s">
        <v>30</v>
      </c>
      <c r="C31" s="59"/>
      <c r="D31" s="59"/>
      <c r="E31" s="59"/>
      <c r="F31" s="59"/>
      <c r="G31" s="60"/>
      <c r="H31" s="205"/>
      <c r="I31" s="206"/>
      <c r="J31" s="205"/>
      <c r="K31" s="206"/>
      <c r="L31" s="205"/>
      <c r="M31" s="206"/>
      <c r="N31" s="205"/>
      <c r="O31" s="206"/>
      <c r="P31" s="205"/>
      <c r="Q31" s="206"/>
      <c r="R31" s="205"/>
      <c r="S31" s="206"/>
    </row>
    <row r="32" spans="2:20" ht="73.5" customHeight="1" thickBot="1" x14ac:dyDescent="0.35">
      <c r="B32" s="58" t="s">
        <v>31</v>
      </c>
      <c r="C32" s="59"/>
      <c r="D32" s="59"/>
      <c r="E32" s="59"/>
      <c r="F32" s="59"/>
      <c r="G32" s="60"/>
      <c r="H32" s="205"/>
      <c r="I32" s="206"/>
      <c r="J32" s="205"/>
      <c r="K32" s="206"/>
      <c r="L32" s="205"/>
      <c r="M32" s="206"/>
      <c r="N32" s="205"/>
      <c r="O32" s="206"/>
      <c r="P32" s="205"/>
      <c r="Q32" s="206"/>
      <c r="R32" s="205"/>
      <c r="S32" s="206"/>
    </row>
    <row r="33" spans="2:19" ht="73.5" customHeight="1" thickBot="1" x14ac:dyDescent="0.35">
      <c r="B33" s="58" t="s">
        <v>32</v>
      </c>
      <c r="C33" s="59"/>
      <c r="D33" s="59"/>
      <c r="E33" s="59"/>
      <c r="F33" s="59"/>
      <c r="G33" s="60"/>
      <c r="H33" s="205"/>
      <c r="I33" s="206"/>
      <c r="J33" s="205"/>
      <c r="K33" s="206"/>
      <c r="L33" s="205"/>
      <c r="M33" s="206"/>
      <c r="N33" s="205"/>
      <c r="O33" s="206"/>
      <c r="P33" s="205"/>
      <c r="Q33" s="206"/>
      <c r="R33" s="205"/>
      <c r="S33" s="206"/>
    </row>
    <row r="34" spans="2:19" ht="73.5" customHeight="1" thickBot="1" x14ac:dyDescent="0.35">
      <c r="B34" s="58" t="s">
        <v>33</v>
      </c>
      <c r="C34" s="59"/>
      <c r="D34" s="59"/>
      <c r="E34" s="59"/>
      <c r="F34" s="59"/>
      <c r="G34" s="60"/>
      <c r="H34" s="205"/>
      <c r="I34" s="206"/>
      <c r="J34" s="205"/>
      <c r="K34" s="206"/>
      <c r="L34" s="205"/>
      <c r="M34" s="206"/>
      <c r="N34" s="205"/>
      <c r="O34" s="206"/>
      <c r="P34" s="205"/>
      <c r="Q34" s="206"/>
      <c r="R34" s="205"/>
      <c r="S34" s="206"/>
    </row>
    <row r="35" spans="2:19" ht="73.5" customHeight="1" thickBot="1" x14ac:dyDescent="0.35">
      <c r="B35" s="58" t="s">
        <v>34</v>
      </c>
      <c r="C35" s="59"/>
      <c r="D35" s="59"/>
      <c r="E35" s="59"/>
      <c r="F35" s="59"/>
      <c r="G35" s="60"/>
      <c r="H35" s="205"/>
      <c r="I35" s="206"/>
      <c r="J35" s="205"/>
      <c r="K35" s="206"/>
      <c r="L35" s="205"/>
      <c r="M35" s="206"/>
      <c r="N35" s="205"/>
      <c r="O35" s="206"/>
      <c r="P35" s="205"/>
      <c r="Q35" s="206"/>
      <c r="R35" s="205"/>
      <c r="S35" s="206"/>
    </row>
    <row r="36" spans="2:19" ht="73.5" customHeight="1" thickBot="1" x14ac:dyDescent="0.35">
      <c r="B36" s="58" t="s">
        <v>35</v>
      </c>
      <c r="C36" s="59"/>
      <c r="D36" s="59"/>
      <c r="E36" s="59"/>
      <c r="F36" s="59"/>
      <c r="G36" s="60"/>
      <c r="H36" s="205"/>
      <c r="I36" s="206"/>
      <c r="J36" s="205"/>
      <c r="K36" s="206"/>
      <c r="L36" s="205"/>
      <c r="M36" s="206"/>
      <c r="N36" s="205"/>
      <c r="O36" s="206"/>
      <c r="P36" s="65" t="s">
        <v>702</v>
      </c>
      <c r="Q36" s="66"/>
      <c r="R36" s="67"/>
      <c r="S36" s="60"/>
    </row>
    <row r="37" spans="2:19" ht="73.5" customHeight="1" thickBot="1" x14ac:dyDescent="0.35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5" t="s">
        <v>702</v>
      </c>
      <c r="M37" s="66"/>
      <c r="N37" s="65" t="s">
        <v>701</v>
      </c>
      <c r="O37" s="66"/>
      <c r="P37" s="65" t="s">
        <v>702</v>
      </c>
      <c r="Q37" s="66"/>
      <c r="R37" s="67"/>
      <c r="S37" s="60"/>
    </row>
    <row r="38" spans="2:19" ht="73.5" customHeight="1" thickBot="1" x14ac:dyDescent="0.35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5" t="s">
        <v>702</v>
      </c>
      <c r="M38" s="66"/>
      <c r="N38" s="65" t="s">
        <v>701</v>
      </c>
      <c r="O38" s="66"/>
      <c r="P38" s="65" t="s">
        <v>701</v>
      </c>
      <c r="Q38" s="66"/>
      <c r="R38" s="67"/>
      <c r="S38" s="60"/>
    </row>
    <row r="39" spans="2:19" ht="73.5" customHeight="1" thickBot="1" x14ac:dyDescent="0.35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5" t="s">
        <v>701</v>
      </c>
      <c r="Q39" s="66"/>
      <c r="R39" s="67"/>
      <c r="S39" s="60"/>
    </row>
    <row r="40" spans="2:19" ht="73.5" customHeight="1" thickBot="1" x14ac:dyDescent="0.35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thickBot="1" x14ac:dyDescent="0.35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CRUZ GARCIA MISAEL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30" zoomScale="50" zoomScaleNormal="100" zoomScaleSheetLayoutView="50" workbookViewId="0">
      <selection activeCell="R39" sqref="R39:S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54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86" t="s">
        <v>555</v>
      </c>
      <c r="I15" s="87"/>
      <c r="J15" s="87"/>
      <c r="K15" s="88"/>
      <c r="L15" s="11" t="str">
        <f t="array" ref="L15">INDEX(z_3_Materias!B2:B508, MATCH(H15, z_3_Materias!A2:A508, 0))</f>
        <v>24DAD017</v>
      </c>
      <c r="M15" s="12" t="s">
        <v>632</v>
      </c>
      <c r="N15" s="109">
        <f t="array" ref="N15">INDEX(z_3_Materias!D2:D508, MATCH(H15, z_3_Materias!A2:A508, 0))</f>
        <v>6</v>
      </c>
      <c r="O15" s="84"/>
      <c r="P15" s="84"/>
      <c r="Q15" s="108"/>
      <c r="R15" s="90">
        <f>SUM(N15:Q23)</f>
        <v>16</v>
      </c>
      <c r="S15" s="91"/>
      <c r="T15" s="13" t="str">
        <f t="shared" ref="T15:T23" si="0">H15&amp;" "&amp;M15</f>
        <v>Prototipos y Software 3D** DAD308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555</v>
      </c>
      <c r="I16" s="87"/>
      <c r="J16" s="87"/>
      <c r="K16" s="88"/>
      <c r="L16" s="14" t="str">
        <f t="array" ref="L16">INDEX(z_3_Materias!B2:B508, MATCH(H16, z_3_Materias!A2:A508, 0))</f>
        <v>24DAD017</v>
      </c>
      <c r="M16" s="12" t="s">
        <v>618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Prototipos y Software 3D** DAD309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07" t="s">
        <v>56</v>
      </c>
      <c r="I17" s="84"/>
      <c r="J17" s="84"/>
      <c r="K17" s="108"/>
      <c r="L17" s="14" t="str">
        <f t="array" ref="L17">INDEX(z_3_Materias!B2:B508, MATCH(H17, z_3_Materias!A2:A508, 0))</f>
        <v>18DDA025</v>
      </c>
      <c r="M17" s="12" t="s">
        <v>636</v>
      </c>
      <c r="N17" s="89">
        <f t="array" ref="N17">INDEX(z_3_Materias!D2:D508, MATCH(H17, z_3_Materias!A2:A508, 0))</f>
        <v>4</v>
      </c>
      <c r="O17" s="87"/>
      <c r="P17" s="87"/>
      <c r="Q17" s="88"/>
      <c r="R17" s="92"/>
      <c r="S17" s="91"/>
      <c r="T17" s="13" t="str">
        <f t="shared" si="0"/>
        <v>Física DDA401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133" t="s">
        <v>712</v>
      </c>
      <c r="K28" s="66"/>
      <c r="L28" s="134"/>
      <c r="M28" s="62"/>
      <c r="N28" s="133" t="s">
        <v>712</v>
      </c>
      <c r="O28" s="66"/>
      <c r="P28" s="61"/>
      <c r="Q28" s="62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133" t="s">
        <v>712</v>
      </c>
      <c r="K29" s="66"/>
      <c r="L29" s="134"/>
      <c r="M29" s="62"/>
      <c r="N29" s="133" t="s">
        <v>712</v>
      </c>
      <c r="O29" s="66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138"/>
      <c r="Q30" s="62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1"/>
      <c r="O31" s="139"/>
      <c r="P31" s="61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133" t="s">
        <v>699</v>
      </c>
      <c r="K32" s="66"/>
      <c r="L32" s="134"/>
      <c r="M32" s="62"/>
      <c r="N32" s="133" t="s">
        <v>555</v>
      </c>
      <c r="O32" s="140"/>
      <c r="P32" s="61"/>
      <c r="Q32" s="139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1"/>
      <c r="I33" s="62"/>
      <c r="J33" s="133" t="s">
        <v>699</v>
      </c>
      <c r="K33" s="66"/>
      <c r="L33" s="134"/>
      <c r="M33" s="62"/>
      <c r="N33" s="133" t="s">
        <v>555</v>
      </c>
      <c r="O33" s="66"/>
      <c r="P33" s="61"/>
      <c r="Q33" s="62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1"/>
      <c r="I34" s="62"/>
      <c r="J34" s="133" t="s">
        <v>699</v>
      </c>
      <c r="K34" s="66"/>
      <c r="L34" s="134"/>
      <c r="M34" s="62"/>
      <c r="N34" s="133" t="s">
        <v>555</v>
      </c>
      <c r="O34" s="66"/>
      <c r="P34" s="61"/>
      <c r="Q34" s="62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62"/>
      <c r="J35" s="134"/>
      <c r="K35" s="62"/>
      <c r="L35" s="134"/>
      <c r="M35" s="62"/>
      <c r="N35" s="134"/>
      <c r="O35" s="62"/>
      <c r="P35" s="61"/>
      <c r="Q35" s="62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37"/>
      <c r="K36" s="123"/>
      <c r="L36" s="137"/>
      <c r="M36" s="123"/>
      <c r="N36" s="137"/>
      <c r="O36" s="123"/>
      <c r="P36" s="122"/>
      <c r="Q36" s="123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1"/>
      <c r="I37" s="62"/>
      <c r="J37" s="133" t="s">
        <v>709</v>
      </c>
      <c r="K37" s="66"/>
      <c r="L37" s="134"/>
      <c r="M37" s="62"/>
      <c r="N37" s="133" t="s">
        <v>709</v>
      </c>
      <c r="O37" s="66"/>
      <c r="P37" s="61"/>
      <c r="Q37" s="62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1"/>
      <c r="I38" s="62"/>
      <c r="J38" s="133" t="s">
        <v>709</v>
      </c>
      <c r="K38" s="66"/>
      <c r="L38" s="134"/>
      <c r="M38" s="62"/>
      <c r="N38" s="133" t="s">
        <v>709</v>
      </c>
      <c r="O38" s="66"/>
      <c r="P38" s="61"/>
      <c r="Q38" s="62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133" t="s">
        <v>709</v>
      </c>
      <c r="K39" s="66"/>
      <c r="L39" s="136"/>
      <c r="M39" s="60"/>
      <c r="N39" s="133" t="s">
        <v>709</v>
      </c>
      <c r="O39" s="66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GOMEZ GONZALEZ JORGE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H33" sqref="H33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57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17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thickBot="1" x14ac:dyDescent="0.35">
      <c r="B15" s="92"/>
      <c r="C15" s="91"/>
      <c r="D15" s="92"/>
      <c r="E15" s="71"/>
      <c r="F15" s="71"/>
      <c r="G15" s="119"/>
      <c r="H15" s="143" t="s">
        <v>558</v>
      </c>
      <c r="I15" s="144"/>
      <c r="J15" s="144"/>
      <c r="K15" s="145"/>
      <c r="L15" s="11" t="str">
        <f t="array" ref="L15">INDEX(z_3_Materias!B2:B508, MATCH(H15, z_3_Materias!A2:A508, 0))</f>
        <v>24DAD020</v>
      </c>
      <c r="M15" s="12" t="s">
        <v>590</v>
      </c>
      <c r="N15" s="109">
        <f t="array" ref="N15">INDEX(z_3_Materias!D2:D508, MATCH(H15, z_3_Materias!A2:A508, 0))</f>
        <v>5</v>
      </c>
      <c r="O15" s="84"/>
      <c r="P15" s="84"/>
      <c r="Q15" s="108"/>
      <c r="R15" s="90">
        <f>SUM(N15:Q23)</f>
        <v>26</v>
      </c>
      <c r="S15" s="91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2"/>
      <c r="C16" s="91"/>
      <c r="D16" s="92"/>
      <c r="E16" s="71"/>
      <c r="F16" s="71"/>
      <c r="G16" s="119"/>
      <c r="H16" s="143" t="s">
        <v>558</v>
      </c>
      <c r="I16" s="144"/>
      <c r="J16" s="144"/>
      <c r="K16" s="145"/>
      <c r="L16" s="14" t="str">
        <f t="array" ref="L16">INDEX(z_3_Materias!B2:B508, MATCH(H16, z_3_Materias!A2:A508, 0))</f>
        <v>24DAD020</v>
      </c>
      <c r="M16" s="15" t="s">
        <v>613</v>
      </c>
      <c r="N16" s="89">
        <f t="array" ref="N16">INDEX(z_3_Materias!D2:D508, MATCH(H16, z_3_Materias!A2:A508, 0))</f>
        <v>5</v>
      </c>
      <c r="O16" s="87"/>
      <c r="P16" s="87"/>
      <c r="Q16" s="88"/>
      <c r="R16" s="92"/>
      <c r="S16" s="91"/>
      <c r="T16" s="13" t="str">
        <f t="shared" si="0"/>
        <v>Guionismo y Storyboard** DAD305</v>
      </c>
    </row>
    <row r="17" spans="2:20" ht="21" customHeight="1" thickBot="1" x14ac:dyDescent="0.35">
      <c r="B17" s="92"/>
      <c r="C17" s="91"/>
      <c r="D17" s="92"/>
      <c r="E17" s="71"/>
      <c r="F17" s="71"/>
      <c r="G17" s="119"/>
      <c r="H17" s="143" t="s">
        <v>558</v>
      </c>
      <c r="I17" s="144"/>
      <c r="J17" s="144"/>
      <c r="K17" s="145"/>
      <c r="L17" s="14" t="str">
        <f t="array" ref="L17">INDEX(z_3_Materias!B2:B508, MATCH(H17, z_3_Materias!A2:A508, 0))</f>
        <v>24DAD020</v>
      </c>
      <c r="M17" s="15" t="s">
        <v>610</v>
      </c>
      <c r="N17" s="89">
        <f t="array" ref="N17">INDEX(z_3_Materias!D2:D508, MATCH(H17, z_3_Materias!A2:A508, 0))</f>
        <v>5</v>
      </c>
      <c r="O17" s="87"/>
      <c r="P17" s="87"/>
      <c r="Q17" s="88"/>
      <c r="R17" s="92"/>
      <c r="S17" s="91"/>
      <c r="T17" s="13" t="str">
        <f t="shared" si="0"/>
        <v>Guionismo y Storyboard** DAD306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43" t="s">
        <v>558</v>
      </c>
      <c r="I18" s="144"/>
      <c r="J18" s="144"/>
      <c r="K18" s="145"/>
      <c r="L18" s="14" t="str">
        <f t="array" ref="L18">INDEX(z_3_Materias!B2:B508, MATCH(H18, z_3_Materias!A2:A508, 0))</f>
        <v>24DAD020</v>
      </c>
      <c r="M18" s="15" t="s">
        <v>618</v>
      </c>
      <c r="N18" s="89">
        <f t="array" ref="N18">INDEX(z_3_Materias!D2:D508, MATCH(H18, z_3_Materias!A2:A508, 0))</f>
        <v>5</v>
      </c>
      <c r="O18" s="87"/>
      <c r="P18" s="87"/>
      <c r="Q18" s="88"/>
      <c r="R18" s="92"/>
      <c r="S18" s="91"/>
      <c r="T18" s="13" t="str">
        <f t="shared" si="0"/>
        <v>Guionismo y Storyboard** DAD309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115</v>
      </c>
      <c r="I19" s="87"/>
      <c r="J19" s="87"/>
      <c r="K19" s="88"/>
      <c r="L19" s="14" t="str">
        <f t="array" ref="L19">INDEX(z_3_Materias!B2:B508, MATCH(H19, z_3_Materias!A2:A508, 0))</f>
        <v>20LDDPA015</v>
      </c>
      <c r="M19" s="15" t="s">
        <v>639</v>
      </c>
      <c r="N19" s="89">
        <f t="array" ref="N19">INDEX(z_3_Materias!D2:D508, MATCH(H19, z_3_Materias!A2:A508, 0))</f>
        <v>3</v>
      </c>
      <c r="O19" s="87"/>
      <c r="P19" s="87"/>
      <c r="Q19" s="88"/>
      <c r="R19" s="92"/>
      <c r="S19" s="91"/>
      <c r="T19" s="13" t="str">
        <f t="shared" si="0"/>
        <v>Diseño Gráfico Experimental LDDPAE904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115</v>
      </c>
      <c r="I20" s="87"/>
      <c r="J20" s="87"/>
      <c r="K20" s="88"/>
      <c r="L20" s="14" t="str">
        <f t="array" ref="L20">INDEX(z_3_Materias!B2:B508, MATCH(H20, z_3_Materias!A2:A508, 0))</f>
        <v>20LDDPA015</v>
      </c>
      <c r="M20" s="15" t="s">
        <v>676</v>
      </c>
      <c r="N20" s="89">
        <f t="array" ref="N20">INDEX(z_3_Materias!D2:D508, MATCH(H20, z_3_Materias!A2:A508, 0))</f>
        <v>3</v>
      </c>
      <c r="O20" s="87"/>
      <c r="P20" s="87"/>
      <c r="Q20" s="88"/>
      <c r="R20" s="92"/>
      <c r="S20" s="91"/>
      <c r="T20" s="13" t="str">
        <f t="shared" si="0"/>
        <v>Diseño Gráfico Experimental LDDPAE903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00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7"/>
      <c r="I31" s="60"/>
      <c r="J31" s="67"/>
      <c r="K31" s="60"/>
      <c r="L31" s="67"/>
      <c r="M31" s="60"/>
      <c r="N31" s="67"/>
      <c r="O31" s="60"/>
      <c r="P31" s="67"/>
      <c r="Q31" s="60"/>
      <c r="R31" s="67"/>
      <c r="S31" s="60"/>
    </row>
    <row r="32" spans="2:20" ht="73.5" customHeight="1" thickBot="1" x14ac:dyDescent="0.35">
      <c r="B32" s="58" t="s">
        <v>31</v>
      </c>
      <c r="C32" s="59"/>
      <c r="D32" s="59"/>
      <c r="E32" s="59"/>
      <c r="F32" s="59"/>
      <c r="G32" s="60"/>
      <c r="H32" s="67"/>
      <c r="I32" s="60"/>
      <c r="J32" s="67"/>
      <c r="K32" s="60"/>
      <c r="L32" s="67"/>
      <c r="M32" s="60"/>
      <c r="N32" s="67"/>
      <c r="O32" s="60"/>
      <c r="P32" s="67"/>
      <c r="Q32" s="60"/>
      <c r="R32" s="67"/>
      <c r="S32" s="60"/>
    </row>
    <row r="33" spans="2:19" ht="73.5" customHeight="1" thickBot="1" x14ac:dyDescent="0.35">
      <c r="B33" s="58" t="s">
        <v>32</v>
      </c>
      <c r="C33" s="59"/>
      <c r="D33" s="59"/>
      <c r="E33" s="59"/>
      <c r="F33" s="59"/>
      <c r="G33" s="60"/>
      <c r="H33" s="65" t="s">
        <v>675</v>
      </c>
      <c r="I33" s="142"/>
      <c r="J33" s="61"/>
      <c r="K33" s="62"/>
      <c r="L33" s="65" t="s">
        <v>675</v>
      </c>
      <c r="M33" s="142"/>
      <c r="N33" s="65" t="s">
        <v>605</v>
      </c>
      <c r="O33" s="66"/>
      <c r="P33" s="65" t="s">
        <v>605</v>
      </c>
      <c r="Q33" s="142"/>
      <c r="R33" s="67"/>
      <c r="S33" s="60"/>
    </row>
    <row r="34" spans="2:19" ht="73.5" customHeight="1" thickBot="1" x14ac:dyDescent="0.35">
      <c r="B34" s="58" t="s">
        <v>33</v>
      </c>
      <c r="C34" s="59"/>
      <c r="D34" s="59"/>
      <c r="E34" s="59"/>
      <c r="F34" s="59"/>
      <c r="G34" s="60"/>
      <c r="H34" s="65" t="s">
        <v>675</v>
      </c>
      <c r="I34" s="142"/>
      <c r="J34" s="65" t="s">
        <v>605</v>
      </c>
      <c r="K34" s="66"/>
      <c r="L34" s="65" t="s">
        <v>675</v>
      </c>
      <c r="M34" s="142"/>
      <c r="N34" s="65" t="s">
        <v>605</v>
      </c>
      <c r="O34" s="66"/>
      <c r="P34" s="65" t="s">
        <v>605</v>
      </c>
      <c r="Q34" s="66"/>
      <c r="R34" s="67"/>
      <c r="S34" s="60"/>
    </row>
    <row r="35" spans="2:19" ht="73.5" customHeight="1" thickBot="1" x14ac:dyDescent="0.35">
      <c r="B35" s="58" t="s">
        <v>34</v>
      </c>
      <c r="C35" s="59"/>
      <c r="D35" s="59"/>
      <c r="E35" s="59"/>
      <c r="F35" s="59"/>
      <c r="G35" s="60"/>
      <c r="H35" s="65" t="s">
        <v>675</v>
      </c>
      <c r="I35" s="142"/>
      <c r="J35" s="65" t="s">
        <v>719</v>
      </c>
      <c r="K35" s="66"/>
      <c r="L35" s="65" t="s">
        <v>673</v>
      </c>
      <c r="M35" s="142"/>
      <c r="N35" s="65" t="s">
        <v>673</v>
      </c>
      <c r="O35" s="66"/>
      <c r="P35" s="65" t="s">
        <v>673</v>
      </c>
      <c r="Q35" s="66"/>
      <c r="R35" s="67"/>
      <c r="S35" s="60"/>
    </row>
    <row r="36" spans="2:19" ht="73.5" customHeight="1" thickBot="1" x14ac:dyDescent="0.35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122"/>
      <c r="Q36" s="123"/>
      <c r="R36" s="67"/>
      <c r="S36" s="60"/>
    </row>
    <row r="37" spans="2:19" ht="73.5" customHeight="1" thickBot="1" x14ac:dyDescent="0.35">
      <c r="B37" s="58" t="s">
        <v>36</v>
      </c>
      <c r="C37" s="59"/>
      <c r="D37" s="59"/>
      <c r="E37" s="59"/>
      <c r="F37" s="59"/>
      <c r="G37" s="60"/>
      <c r="H37" s="65" t="s">
        <v>673</v>
      </c>
      <c r="I37" s="66"/>
      <c r="J37" s="61"/>
      <c r="K37" s="62"/>
      <c r="L37" s="61"/>
      <c r="M37" s="62"/>
      <c r="N37" s="65" t="s">
        <v>674</v>
      </c>
      <c r="O37" s="66"/>
      <c r="P37" s="141"/>
      <c r="Q37" s="135"/>
      <c r="R37" s="67"/>
      <c r="S37" s="60"/>
    </row>
    <row r="38" spans="2:19" ht="73.5" customHeight="1" thickBot="1" x14ac:dyDescent="0.35">
      <c r="B38" s="58" t="s">
        <v>37</v>
      </c>
      <c r="C38" s="59"/>
      <c r="D38" s="59"/>
      <c r="E38" s="59"/>
      <c r="F38" s="59"/>
      <c r="G38" s="60"/>
      <c r="H38" s="65" t="s">
        <v>673</v>
      </c>
      <c r="I38" s="66"/>
      <c r="J38" s="61"/>
      <c r="K38" s="62"/>
      <c r="L38" s="61"/>
      <c r="M38" s="62"/>
      <c r="N38" s="65" t="s">
        <v>674</v>
      </c>
      <c r="O38" s="66"/>
      <c r="P38" s="141"/>
      <c r="Q38" s="135"/>
      <c r="R38" s="67"/>
      <c r="S38" s="60"/>
    </row>
    <row r="39" spans="2:19" ht="73.5" customHeight="1" thickBot="1" x14ac:dyDescent="0.35">
      <c r="B39" s="58" t="s">
        <v>38</v>
      </c>
      <c r="C39" s="59"/>
      <c r="D39" s="59"/>
      <c r="E39" s="59"/>
      <c r="F39" s="59"/>
      <c r="G39" s="60"/>
      <c r="H39" s="65" t="s">
        <v>674</v>
      </c>
      <c r="I39" s="66"/>
      <c r="J39" s="61"/>
      <c r="K39" s="62"/>
      <c r="L39" s="68" t="s">
        <v>695</v>
      </c>
      <c r="M39" s="69"/>
      <c r="N39" s="68" t="s">
        <v>695</v>
      </c>
      <c r="O39" s="69"/>
      <c r="P39" s="65" t="s">
        <v>674</v>
      </c>
      <c r="Q39" s="66"/>
      <c r="R39" s="67"/>
      <c r="S39" s="60"/>
    </row>
    <row r="40" spans="2:19" ht="73.5" customHeight="1" thickBot="1" x14ac:dyDescent="0.35">
      <c r="B40" s="58" t="s">
        <v>39</v>
      </c>
      <c r="C40" s="59"/>
      <c r="D40" s="59"/>
      <c r="E40" s="59"/>
      <c r="F40" s="59"/>
      <c r="G40" s="60"/>
      <c r="H40" s="65" t="s">
        <v>674</v>
      </c>
      <c r="I40" s="66"/>
      <c r="J40" s="61"/>
      <c r="K40" s="62"/>
      <c r="L40" s="61"/>
      <c r="M40" s="62"/>
      <c r="N40" s="65" t="s">
        <v>719</v>
      </c>
      <c r="O40" s="66"/>
      <c r="P40" s="65" t="s">
        <v>694</v>
      </c>
      <c r="Q40" s="66"/>
      <c r="R40" s="67"/>
      <c r="S40" s="60"/>
    </row>
    <row r="41" spans="2:19" ht="73.5" customHeight="1" thickBot="1" x14ac:dyDescent="0.35">
      <c r="B41" s="58" t="s">
        <v>40</v>
      </c>
      <c r="C41" s="59"/>
      <c r="D41" s="59"/>
      <c r="E41" s="59"/>
      <c r="F41" s="59"/>
      <c r="G41" s="60"/>
      <c r="H41" s="61"/>
      <c r="I41" s="62"/>
      <c r="J41" s="61"/>
      <c r="K41" s="62"/>
      <c r="L41" s="61"/>
      <c r="M41" s="62"/>
      <c r="N41" s="65" t="s">
        <v>719</v>
      </c>
      <c r="O41" s="66"/>
      <c r="P41" s="61"/>
      <c r="Q41" s="62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GONZALEZ GARCIA VERONICA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46" priority="1" operator="equal">
      <formula>0</formula>
    </cfRule>
  </conditionalFormatting>
  <conditionalFormatting sqref="N15:N23">
    <cfRule type="cellIs" dxfId="45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62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60</v>
      </c>
      <c r="I15" s="126"/>
      <c r="J15" s="126"/>
      <c r="K15" s="127"/>
      <c r="L15" s="11" t="str">
        <f t="array" ref="L15">INDEX(z_3_Materias!B2:B508, MATCH(H15, z_3_Materias!A2:A508, 0))</f>
        <v>24DAD012</v>
      </c>
      <c r="M15" s="12" t="s">
        <v>580</v>
      </c>
      <c r="N15" s="109">
        <f t="array" ref="N15">INDEX(z_3_Materias!D2:D508, MATCH(H15, z_3_Materias!A2:A508, 0))</f>
        <v>5</v>
      </c>
      <c r="O15" s="84"/>
      <c r="P15" s="84"/>
      <c r="Q15" s="108"/>
      <c r="R15" s="90">
        <f>SUM(N15:Q23)</f>
        <v>22</v>
      </c>
      <c r="S15" s="91"/>
      <c r="T15" s="13" t="str">
        <f t="shared" ref="T15:T23" si="0">H15&amp;" "&amp;M15</f>
        <v>Modelado Manual. DAD201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07" t="s">
        <v>555</v>
      </c>
      <c r="I16" s="84"/>
      <c r="J16" s="84"/>
      <c r="K16" s="108"/>
      <c r="L16" s="14" t="str">
        <f t="array" ref="L16">INDEX(z_3_Materias!B2:B508, MATCH(H16, z_3_Materias!A2:A508, 0))</f>
        <v>24DAD017</v>
      </c>
      <c r="M16" s="15" t="s">
        <v>630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Prototipos y Software 3D** DAD304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07" t="s">
        <v>555</v>
      </c>
      <c r="I17" s="84"/>
      <c r="J17" s="84"/>
      <c r="K17" s="108"/>
      <c r="L17" s="14" t="str">
        <f t="array" ref="L17">INDEX(z_3_Materias!B2:B508, MATCH(H17, z_3_Materias!A2:A508, 0))</f>
        <v>24DAD017</v>
      </c>
      <c r="M17" s="15" t="s">
        <v>613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Prototipos y Software 3D** DAD305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07" t="s">
        <v>83</v>
      </c>
      <c r="I18" s="84"/>
      <c r="J18" s="84"/>
      <c r="K18" s="108"/>
      <c r="L18" s="14" t="str">
        <f t="array" ref="L18">INDEX(z_3_Materias!B2:B508, MATCH(H18, z_3_Materias!A2:A508, 0))</f>
        <v>18DDA028</v>
      </c>
      <c r="M18" s="15" t="s">
        <v>636</v>
      </c>
      <c r="N18" s="89">
        <f t="array" ref="N18">INDEX(z_3_Materias!D2:D508, MATCH(H18, z_3_Materias!A2:A508, 0))</f>
        <v>5</v>
      </c>
      <c r="O18" s="87"/>
      <c r="P18" s="87"/>
      <c r="Q18" s="88"/>
      <c r="R18" s="92"/>
      <c r="S18" s="91"/>
      <c r="T18" s="13" t="str">
        <f t="shared" si="0"/>
        <v>Prototipos DDA401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5" t="s">
        <v>660</v>
      </c>
      <c r="I27" s="66"/>
      <c r="J27" s="65" t="s">
        <v>582</v>
      </c>
      <c r="K27" s="66"/>
      <c r="L27" s="65" t="s">
        <v>663</v>
      </c>
      <c r="M27" s="66"/>
      <c r="N27" s="61"/>
      <c r="O27" s="62"/>
      <c r="P27" s="141"/>
      <c r="Q27" s="135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5" t="s">
        <v>660</v>
      </c>
      <c r="I28" s="66"/>
      <c r="J28" s="65" t="s">
        <v>582</v>
      </c>
      <c r="K28" s="66"/>
      <c r="L28" s="65" t="s">
        <v>663</v>
      </c>
      <c r="M28" s="66"/>
      <c r="N28" s="61"/>
      <c r="O28" s="62"/>
      <c r="P28" s="141"/>
      <c r="Q28" s="135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5" t="s">
        <v>660</v>
      </c>
      <c r="I29" s="66"/>
      <c r="J29" s="65" t="s">
        <v>582</v>
      </c>
      <c r="K29" s="66"/>
      <c r="L29" s="65" t="s">
        <v>663</v>
      </c>
      <c r="M29" s="66"/>
      <c r="N29" s="61"/>
      <c r="O29" s="62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61"/>
      <c r="Q30" s="62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5" t="s">
        <v>663</v>
      </c>
      <c r="I31" s="66"/>
      <c r="J31" s="65" t="s">
        <v>660</v>
      </c>
      <c r="K31" s="66"/>
      <c r="L31" s="61"/>
      <c r="M31" s="62"/>
      <c r="N31" s="61"/>
      <c r="O31" s="62"/>
      <c r="P31" s="61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5" t="s">
        <v>663</v>
      </c>
      <c r="I32" s="66"/>
      <c r="J32" s="65" t="s">
        <v>660</v>
      </c>
      <c r="K32" s="66"/>
      <c r="L32" s="65" t="s">
        <v>661</v>
      </c>
      <c r="M32" s="66"/>
      <c r="N32" s="65" t="s">
        <v>661</v>
      </c>
      <c r="O32" s="66"/>
      <c r="P32" s="61"/>
      <c r="Q32" s="62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582</v>
      </c>
      <c r="I33" s="66"/>
      <c r="J33" s="65" t="s">
        <v>660</v>
      </c>
      <c r="K33" s="66"/>
      <c r="L33" s="65" t="s">
        <v>661</v>
      </c>
      <c r="M33" s="66"/>
      <c r="N33" s="65" t="s">
        <v>661</v>
      </c>
      <c r="O33" s="66"/>
      <c r="P33" s="61"/>
      <c r="Q33" s="62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582</v>
      </c>
      <c r="I34" s="66"/>
      <c r="J34" s="61"/>
      <c r="K34" s="62"/>
      <c r="L34" s="65" t="s">
        <v>661</v>
      </c>
      <c r="M34" s="66"/>
      <c r="N34" s="65" t="s">
        <v>661</v>
      </c>
      <c r="O34" s="66"/>
      <c r="P34" s="61"/>
      <c r="Q34" s="62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7"/>
      <c r="I35" s="60"/>
      <c r="J35" s="67"/>
      <c r="K35" s="60"/>
      <c r="L35" s="67"/>
      <c r="M35" s="60"/>
      <c r="N35" s="67"/>
      <c r="O35" s="60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7"/>
      <c r="M37" s="60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IBARRA VAZQUEZ JESSICA DANIELA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tabSelected="1" view="pageBreakPreview" topLeftCell="I11" zoomScale="50" zoomScaleNormal="50" zoomScaleSheetLayoutView="50" workbookViewId="0">
      <selection activeCell="N28" sqref="N28:O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66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67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07" t="s">
        <v>17</v>
      </c>
      <c r="I15" s="84"/>
      <c r="J15" s="84"/>
      <c r="K15" s="108"/>
      <c r="L15" s="11">
        <f t="array" ref="L15">INDEX(z_3_Materias!B2:B508, MATCH(H15, z_3_Materias!A2:A508, 0))</f>
        <v>0</v>
      </c>
      <c r="M15" s="12"/>
      <c r="N15" s="109">
        <f t="array" ref="N15">INDEX(z_3_Materias!D2:D508, MATCH(H15, z_3_Materias!A2:A508, 0))</f>
        <v>0</v>
      </c>
      <c r="O15" s="84"/>
      <c r="P15" s="84"/>
      <c r="Q15" s="108"/>
      <c r="R15" s="90">
        <f>SUM(N15:Q23)</f>
        <v>24</v>
      </c>
      <c r="S15" s="91"/>
      <c r="T15" s="13" t="str">
        <f t="shared" ref="T15:T23" si="0">H15&amp;" "&amp;M15</f>
        <v xml:space="preserve">  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17</v>
      </c>
      <c r="I16" s="87"/>
      <c r="J16" s="87"/>
      <c r="K16" s="88"/>
      <c r="L16" s="14">
        <f t="array" ref="L16">INDEX(z_3_Materias!B2:B508, MATCH(H16, z_3_Materias!A2:A508, 0))</f>
        <v>0</v>
      </c>
      <c r="M16" s="15"/>
      <c r="N16" s="89">
        <f t="array" ref="N16">INDEX(z_3_Materias!D2:D508, MATCH(H16, z_3_Materias!A2:A508, 0))</f>
        <v>0</v>
      </c>
      <c r="O16" s="87"/>
      <c r="P16" s="87"/>
      <c r="Q16" s="88"/>
      <c r="R16" s="92"/>
      <c r="S16" s="91"/>
      <c r="T16" s="13" t="str">
        <f t="shared" si="0"/>
        <v xml:space="preserve">  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407</v>
      </c>
      <c r="I17" s="87"/>
      <c r="J17" s="87"/>
      <c r="K17" s="88"/>
      <c r="L17" s="14" t="str">
        <f t="array" ref="L17">INDEX(z_3_Materias!B2:B508, MATCH(H17, z_3_Materias!A2:A508, 0))</f>
        <v>20LDDPA016</v>
      </c>
      <c r="M17" s="15" t="s">
        <v>678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Modelado y Espacios Virtuales LDDPAE901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407</v>
      </c>
      <c r="I18" s="87"/>
      <c r="J18" s="87"/>
      <c r="K18" s="88"/>
      <c r="L18" s="14" t="str">
        <f t="array" ref="L18">INDEX(z_3_Materias!B2:B508, MATCH(H18, z_3_Materias!A2:A508, 0))</f>
        <v>20LDDPA016</v>
      </c>
      <c r="M18" s="15" t="s">
        <v>677</v>
      </c>
      <c r="N18" s="89">
        <f t="array" ref="N18">INDEX(z_3_Materias!D2:D508, MATCH(H18, z_3_Materias!A2:A508, 0))</f>
        <v>6</v>
      </c>
      <c r="O18" s="87"/>
      <c r="P18" s="87"/>
      <c r="Q18" s="88"/>
      <c r="R18" s="92"/>
      <c r="S18" s="91"/>
      <c r="T18" s="13" t="str">
        <f t="shared" si="0"/>
        <v>Modelado y Espacios Virtuales LDDPAE902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407</v>
      </c>
      <c r="I19" s="87"/>
      <c r="J19" s="87"/>
      <c r="K19" s="88"/>
      <c r="L19" s="14" t="str">
        <f t="array" ref="L19">INDEX(z_3_Materias!B2:B508, MATCH(H19, z_3_Materias!A2:A508, 0))</f>
        <v>20LDDPA016</v>
      </c>
      <c r="M19" s="15" t="s">
        <v>676</v>
      </c>
      <c r="N19" s="89">
        <f t="array" ref="N19">INDEX(z_3_Materias!D2:D508, MATCH(H19, z_3_Materias!A2:A508, 0))</f>
        <v>6</v>
      </c>
      <c r="O19" s="87"/>
      <c r="P19" s="87"/>
      <c r="Q19" s="88"/>
      <c r="R19" s="92"/>
      <c r="S19" s="91"/>
      <c r="T19" s="13" t="str">
        <f t="shared" si="0"/>
        <v>Modelado y Espacios Virtuales LDDPAE903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407</v>
      </c>
      <c r="I20" s="87"/>
      <c r="J20" s="87"/>
      <c r="K20" s="88"/>
      <c r="L20" s="14" t="str">
        <f t="array" ref="L20">INDEX(z_3_Materias!B2:B508, MATCH(H20, z_3_Materias!A2:A508, 0))</f>
        <v>20LDDPA016</v>
      </c>
      <c r="M20" s="15" t="s">
        <v>639</v>
      </c>
      <c r="N20" s="89">
        <f t="array" ref="N20">INDEX(z_3_Materias!D2:D508, MATCH(H20, z_3_Materias!A2:A508, 0))</f>
        <v>6</v>
      </c>
      <c r="O20" s="87"/>
      <c r="P20" s="87"/>
      <c r="Q20" s="88"/>
      <c r="R20" s="92"/>
      <c r="S20" s="91"/>
      <c r="T20" s="13" t="str">
        <f t="shared" si="0"/>
        <v>Modelado y Espacios Virtuales LDDPAE904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1"/>
      <c r="I27" s="62"/>
      <c r="J27" s="61"/>
      <c r="K27" s="62"/>
      <c r="L27" s="61"/>
      <c r="M27" s="62"/>
      <c r="N27" s="67"/>
      <c r="O27" s="60"/>
      <c r="P27" s="61"/>
      <c r="Q27" s="62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1"/>
      <c r="K28" s="62"/>
      <c r="L28" s="61"/>
      <c r="M28" s="62"/>
      <c r="N28" s="61"/>
      <c r="O28" s="62"/>
      <c r="P28" s="61"/>
      <c r="Q28" s="62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1"/>
      <c r="K29" s="62"/>
      <c r="L29" s="61"/>
      <c r="M29" s="62"/>
      <c r="N29" s="61"/>
      <c r="O29" s="62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1"/>
      <c r="I30" s="62"/>
      <c r="J30" s="61"/>
      <c r="K30" s="62"/>
      <c r="L30" s="61"/>
      <c r="M30" s="62"/>
      <c r="N30" s="61"/>
      <c r="O30" s="62"/>
      <c r="P30" s="61"/>
      <c r="Q30" s="62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1"/>
      <c r="O31" s="62"/>
      <c r="P31" s="61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62"/>
      <c r="L32" s="61"/>
      <c r="M32" s="62"/>
      <c r="N32" s="61"/>
      <c r="O32" s="62"/>
      <c r="P32" s="61"/>
      <c r="Q32" s="62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683</v>
      </c>
      <c r="I33" s="66"/>
      <c r="J33" s="65" t="s">
        <v>682</v>
      </c>
      <c r="K33" s="66"/>
      <c r="L33" s="65" t="s">
        <v>683</v>
      </c>
      <c r="M33" s="66"/>
      <c r="N33" s="65" t="s">
        <v>682</v>
      </c>
      <c r="O33" s="66"/>
      <c r="P33" s="61"/>
      <c r="Q33" s="62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683</v>
      </c>
      <c r="I34" s="66"/>
      <c r="J34" s="65" t="s">
        <v>682</v>
      </c>
      <c r="K34" s="66"/>
      <c r="L34" s="65" t="s">
        <v>683</v>
      </c>
      <c r="M34" s="66"/>
      <c r="N34" s="65" t="s">
        <v>682</v>
      </c>
      <c r="O34" s="66"/>
      <c r="P34" s="61"/>
      <c r="Q34" s="62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683</v>
      </c>
      <c r="I35" s="66"/>
      <c r="J35" s="65" t="s">
        <v>682</v>
      </c>
      <c r="K35" s="66"/>
      <c r="L35" s="65" t="s">
        <v>683</v>
      </c>
      <c r="M35" s="66"/>
      <c r="N35" s="65" t="s">
        <v>682</v>
      </c>
      <c r="O35" s="66"/>
      <c r="P35" s="65" t="s">
        <v>681</v>
      </c>
      <c r="Q35" s="66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5" t="s">
        <v>681</v>
      </c>
      <c r="Q36" s="66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5" t="s">
        <v>681</v>
      </c>
      <c r="K37" s="66"/>
      <c r="L37" s="63" t="s">
        <v>680</v>
      </c>
      <c r="M37" s="64"/>
      <c r="N37" s="63" t="s">
        <v>680</v>
      </c>
      <c r="O37" s="64"/>
      <c r="P37" s="65" t="s">
        <v>681</v>
      </c>
      <c r="Q37" s="66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5" t="s">
        <v>681</v>
      </c>
      <c r="K38" s="66"/>
      <c r="L38" s="63" t="s">
        <v>680</v>
      </c>
      <c r="M38" s="64"/>
      <c r="N38" s="63" t="s">
        <v>680</v>
      </c>
      <c r="O38" s="64"/>
      <c r="P38" s="65" t="s">
        <v>679</v>
      </c>
      <c r="Q38" s="66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5" t="s">
        <v>681</v>
      </c>
      <c r="K39" s="66"/>
      <c r="L39" s="67"/>
      <c r="M39" s="60"/>
      <c r="N39" s="67"/>
      <c r="O39" s="60"/>
      <c r="P39" s="65" t="s">
        <v>679</v>
      </c>
      <c r="Q39" s="66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ISLAS GONZALEZ YUNUEN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J14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69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thickBot="1" x14ac:dyDescent="0.35">
      <c r="B15" s="92"/>
      <c r="C15" s="91"/>
      <c r="D15" s="92"/>
      <c r="E15" s="71"/>
      <c r="F15" s="71"/>
      <c r="G15" s="119"/>
      <c r="H15" s="150" t="s">
        <v>85</v>
      </c>
      <c r="I15" s="151"/>
      <c r="J15" s="151"/>
      <c r="K15" s="154"/>
      <c r="L15" s="11" t="str">
        <f t="array" ref="L15">INDEX(z_3_Materias!B2:B508, MATCH(H15, z_3_Materias!A2:A508, 0))</f>
        <v>24DAD011</v>
      </c>
      <c r="M15" s="15" t="s">
        <v>580</v>
      </c>
      <c r="N15" s="158">
        <f t="array" ref="N15">INDEX(z_3_Materias!D2:D508, MATCH(H15, z_3_Materias!A2:A508, 0))</f>
        <v>6</v>
      </c>
      <c r="O15" s="144"/>
      <c r="P15" s="144"/>
      <c r="Q15" s="145"/>
      <c r="R15" s="90">
        <f>SUM(N15:Q23)</f>
        <v>30</v>
      </c>
      <c r="S15" s="91"/>
      <c r="T15" s="13" t="str">
        <f t="shared" ref="T15:T23" si="0">H15&amp;" "&amp;M15</f>
        <v>Ilustración Digital. DAD201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55" t="s">
        <v>601</v>
      </c>
      <c r="I16" s="156"/>
      <c r="J16" s="156"/>
      <c r="K16" s="157"/>
      <c r="L16" s="14" t="str">
        <f t="array" ref="L16">INDEX(z_3_Materias!B2:B508, MATCH(H16, z_3_Materias!A2:A508, 0))</f>
        <v>24DAD021</v>
      </c>
      <c r="M16" s="12" t="s">
        <v>630</v>
      </c>
      <c r="N16" s="89">
        <f t="array" ref="N16">INDEX(z_3_Materias!D2:D508, MATCH(H16, z_3_Materias!A2:A508, 0))</f>
        <v>4</v>
      </c>
      <c r="O16" s="87"/>
      <c r="P16" s="87"/>
      <c r="Q16" s="153"/>
      <c r="R16" s="92"/>
      <c r="S16" s="91"/>
      <c r="T16" s="13" t="str">
        <f t="shared" si="0"/>
        <v>Proyecto Integrador I*_ DAD304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557</v>
      </c>
      <c r="I17" s="87"/>
      <c r="J17" s="87"/>
      <c r="K17" s="153"/>
      <c r="L17" s="14" t="str">
        <f t="array" ref="L17">INDEX(z_3_Materias!B2:B508, MATCH(H17, z_3_Materias!A2:A508, 0))</f>
        <v>24DAD019</v>
      </c>
      <c r="M17" s="12" t="s">
        <v>632</v>
      </c>
      <c r="N17" s="89">
        <f t="array" ref="N17">INDEX(z_3_Materias!D2:D508, MATCH(H17, z_3_Materias!A2:A508, 0))</f>
        <v>5</v>
      </c>
      <c r="O17" s="87"/>
      <c r="P17" s="87"/>
      <c r="Q17" s="153"/>
      <c r="R17" s="92"/>
      <c r="S17" s="91"/>
      <c r="T17" s="13" t="str">
        <f t="shared" si="0"/>
        <v>Proceso de Diseño** DAD308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557</v>
      </c>
      <c r="I18" s="87"/>
      <c r="J18" s="87"/>
      <c r="K18" s="153"/>
      <c r="L18" s="14" t="str">
        <f t="array" ref="L18">INDEX(z_3_Materias!B2:B508, MATCH(H18, z_3_Materias!A2:A508, 0))</f>
        <v>24DAD019</v>
      </c>
      <c r="M18" s="12" t="s">
        <v>618</v>
      </c>
      <c r="N18" s="89">
        <f t="array" ref="N18">INDEX(z_3_Materias!D2:D508, MATCH(H18, z_3_Materias!A2:A508, 0))</f>
        <v>5</v>
      </c>
      <c r="O18" s="87"/>
      <c r="P18" s="87"/>
      <c r="Q18" s="153"/>
      <c r="R18" s="92"/>
      <c r="S18" s="91"/>
      <c r="T18" s="13" t="str">
        <f t="shared" si="0"/>
        <v>Proceso de Diseño** DAD309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70</v>
      </c>
      <c r="I19" s="87"/>
      <c r="J19" s="87"/>
      <c r="K19" s="153"/>
      <c r="L19" s="14" t="str">
        <f t="array" ref="L19">INDEX(z_3_Materias!B2:B508, MATCH(H19, z_3_Materias!A2:A508, 0))</f>
        <v>18DDA027</v>
      </c>
      <c r="M19" s="15" t="s">
        <v>636</v>
      </c>
      <c r="N19" s="89">
        <f t="array" ref="N19">INDEX(z_3_Materias!D2:D508, MATCH(H19, z_3_Materias!A2:A508, 0))</f>
        <v>4</v>
      </c>
      <c r="O19" s="87"/>
      <c r="P19" s="87"/>
      <c r="Q19" s="153"/>
      <c r="R19" s="92"/>
      <c r="S19" s="91"/>
      <c r="T19" s="13" t="str">
        <f t="shared" si="0"/>
        <v>Guionismo y Storyboard DDA401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150" t="s">
        <v>115</v>
      </c>
      <c r="I20" s="151"/>
      <c r="J20" s="151"/>
      <c r="K20" s="152"/>
      <c r="L20" s="14" t="str">
        <f t="array" ref="L20">INDEX(z_3_Materias!B2:B508, MATCH(H20, z_3_Materias!A2:A508, 0))</f>
        <v>20LDDPA015</v>
      </c>
      <c r="M20" s="15" t="s">
        <v>645</v>
      </c>
      <c r="N20" s="89">
        <f t="array" ref="N20">INDEX(z_3_Materias!D2:D508, MATCH(H20, z_3_Materias!A2:A508, 0))</f>
        <v>3</v>
      </c>
      <c r="O20" s="87"/>
      <c r="P20" s="87"/>
      <c r="Q20" s="153"/>
      <c r="R20" s="92"/>
      <c r="S20" s="91"/>
      <c r="T20" s="13" t="str">
        <f t="shared" si="0"/>
        <v>Diseño Gráfico Experimental LDDPA901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150" t="s">
        <v>115</v>
      </c>
      <c r="I21" s="151"/>
      <c r="J21" s="151"/>
      <c r="K21" s="152"/>
      <c r="L21" s="14" t="str">
        <f t="array" ref="L21">INDEX(z_3_Materias!B2:B508, MATCH(H21, z_3_Materias!A2:A508, 0))</f>
        <v>20LDDPA015</v>
      </c>
      <c r="M21" s="15" t="s">
        <v>646</v>
      </c>
      <c r="N21" s="89">
        <f t="array" ref="N21">INDEX(z_3_Materias!D2:D508, MATCH(H21, z_3_Materias!A2:A508, 0))</f>
        <v>3</v>
      </c>
      <c r="O21" s="87"/>
      <c r="P21" s="87"/>
      <c r="Q21" s="153"/>
      <c r="R21" s="92"/>
      <c r="S21" s="91"/>
      <c r="T21" s="13" t="str">
        <f t="shared" si="0"/>
        <v>Diseño Gráfico Experimental LDDPA902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153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153"/>
      <c r="R22" s="92"/>
      <c r="S22" s="91"/>
      <c r="T22" s="13" t="str">
        <f t="shared" si="0"/>
        <v xml:space="preserve">  </v>
      </c>
    </row>
    <row r="23" spans="2:20" ht="21" customHeight="1" thickBot="1" x14ac:dyDescent="0.35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thickBot="1" x14ac:dyDescent="0.35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thickBot="1" x14ac:dyDescent="0.35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148"/>
      <c r="L28" s="67"/>
      <c r="M28" s="60"/>
      <c r="N28" s="67"/>
      <c r="O28" s="60"/>
      <c r="P28" s="67"/>
      <c r="Q28" s="60"/>
      <c r="R28" s="67"/>
      <c r="S28" s="60"/>
    </row>
    <row r="29" spans="2:20" ht="73.5" customHeight="1" thickBot="1" x14ac:dyDescent="0.35">
      <c r="B29" s="58" t="s">
        <v>28</v>
      </c>
      <c r="C29" s="59"/>
      <c r="D29" s="59"/>
      <c r="E29" s="59"/>
      <c r="F29" s="59"/>
      <c r="G29" s="60"/>
      <c r="H29" s="65" t="s">
        <v>687</v>
      </c>
      <c r="I29" s="66"/>
      <c r="J29" s="61"/>
      <c r="K29" s="62"/>
      <c r="L29" s="61"/>
      <c r="M29" s="62"/>
      <c r="N29" s="61"/>
      <c r="O29" s="62"/>
      <c r="P29" s="65" t="s">
        <v>684</v>
      </c>
      <c r="Q29" s="142"/>
      <c r="R29" s="67"/>
      <c r="S29" s="60"/>
    </row>
    <row r="30" spans="2:20" ht="73.5" customHeight="1" thickBot="1" x14ac:dyDescent="0.35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49"/>
      <c r="L30" s="122"/>
      <c r="M30" s="149"/>
      <c r="N30" s="122"/>
      <c r="O30" s="123"/>
      <c r="P30" s="122"/>
      <c r="Q30" s="123"/>
      <c r="R30" s="67"/>
      <c r="S30" s="60"/>
    </row>
    <row r="31" spans="2:20" ht="73.5" customHeight="1" thickBot="1" x14ac:dyDescent="0.35">
      <c r="B31" s="58" t="s">
        <v>30</v>
      </c>
      <c r="C31" s="59"/>
      <c r="D31" s="59"/>
      <c r="E31" s="59"/>
      <c r="F31" s="59"/>
      <c r="G31" s="60"/>
      <c r="H31" s="65" t="s">
        <v>584</v>
      </c>
      <c r="I31" s="142"/>
      <c r="J31" s="61"/>
      <c r="K31" s="139"/>
      <c r="L31" s="65" t="s">
        <v>584</v>
      </c>
      <c r="M31" s="142"/>
      <c r="N31" s="65" t="s">
        <v>687</v>
      </c>
      <c r="O31" s="66"/>
      <c r="P31" s="65" t="s">
        <v>584</v>
      </c>
      <c r="Q31" s="142"/>
      <c r="R31" s="67"/>
      <c r="S31" s="60"/>
    </row>
    <row r="32" spans="2:20" ht="73.5" customHeight="1" thickBot="1" x14ac:dyDescent="0.35">
      <c r="B32" s="58" t="s">
        <v>31</v>
      </c>
      <c r="C32" s="59"/>
      <c r="D32" s="59"/>
      <c r="E32" s="59"/>
      <c r="F32" s="59"/>
      <c r="G32" s="60"/>
      <c r="H32" s="65" t="s">
        <v>584</v>
      </c>
      <c r="I32" s="142"/>
      <c r="J32" s="61"/>
      <c r="K32" s="139"/>
      <c r="L32" s="65" t="s">
        <v>584</v>
      </c>
      <c r="M32" s="142"/>
      <c r="N32" s="65" t="s">
        <v>687</v>
      </c>
      <c r="O32" s="66"/>
      <c r="P32" s="65" t="s">
        <v>584</v>
      </c>
      <c r="Q32" s="142"/>
      <c r="R32" s="67"/>
      <c r="S32" s="60"/>
    </row>
    <row r="33" spans="2:19" ht="73.5" customHeight="1" thickBot="1" x14ac:dyDescent="0.35">
      <c r="B33" s="58" t="s">
        <v>32</v>
      </c>
      <c r="C33" s="59"/>
      <c r="D33" s="59"/>
      <c r="E33" s="59"/>
      <c r="F33" s="59"/>
      <c r="G33" s="60"/>
      <c r="H33" s="65" t="s">
        <v>685</v>
      </c>
      <c r="I33" s="66"/>
      <c r="J33" s="65" t="s">
        <v>686</v>
      </c>
      <c r="K33" s="142"/>
      <c r="L33" s="65" t="s">
        <v>687</v>
      </c>
      <c r="M33" s="142"/>
      <c r="N33" s="65" t="s">
        <v>686</v>
      </c>
      <c r="O33" s="142"/>
      <c r="P33" s="65" t="s">
        <v>686</v>
      </c>
      <c r="Q33" s="142"/>
      <c r="R33" s="67"/>
      <c r="S33" s="60"/>
    </row>
    <row r="34" spans="2:19" ht="73.5" customHeight="1" thickBot="1" x14ac:dyDescent="0.35">
      <c r="B34" s="58" t="s">
        <v>33</v>
      </c>
      <c r="C34" s="59"/>
      <c r="D34" s="59"/>
      <c r="E34" s="59"/>
      <c r="F34" s="59"/>
      <c r="G34" s="60"/>
      <c r="H34" s="65" t="s">
        <v>685</v>
      </c>
      <c r="I34" s="66"/>
      <c r="J34" s="65" t="s">
        <v>684</v>
      </c>
      <c r="K34" s="66"/>
      <c r="L34" s="65" t="s">
        <v>684</v>
      </c>
      <c r="M34" s="66"/>
      <c r="N34" s="65" t="s">
        <v>684</v>
      </c>
      <c r="O34" s="66"/>
      <c r="P34" s="65" t="s">
        <v>686</v>
      </c>
      <c r="Q34" s="142"/>
      <c r="R34" s="67"/>
      <c r="S34" s="60"/>
    </row>
    <row r="35" spans="2:19" ht="73.5" customHeight="1" thickBot="1" x14ac:dyDescent="0.35">
      <c r="B35" s="58" t="s">
        <v>34</v>
      </c>
      <c r="C35" s="59"/>
      <c r="D35" s="59"/>
      <c r="E35" s="59"/>
      <c r="F35" s="59"/>
      <c r="G35" s="60"/>
      <c r="H35" s="65" t="s">
        <v>685</v>
      </c>
      <c r="I35" s="66"/>
      <c r="J35" s="65" t="s">
        <v>716</v>
      </c>
      <c r="K35" s="66"/>
      <c r="L35" s="65" t="s">
        <v>685</v>
      </c>
      <c r="M35" s="66"/>
      <c r="N35" s="65" t="s">
        <v>685</v>
      </c>
      <c r="O35" s="66"/>
      <c r="P35" s="65" t="s">
        <v>686</v>
      </c>
      <c r="Q35" s="142"/>
      <c r="R35" s="67"/>
      <c r="S35" s="60"/>
    </row>
    <row r="36" spans="2:19" ht="73.5" customHeight="1" thickBot="1" x14ac:dyDescent="0.35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122"/>
      <c r="Q36" s="123"/>
      <c r="R36" s="67"/>
      <c r="S36" s="60"/>
    </row>
    <row r="37" spans="2:19" ht="73.5" customHeight="1" thickBot="1" x14ac:dyDescent="0.35">
      <c r="B37" s="58" t="s">
        <v>36</v>
      </c>
      <c r="C37" s="59"/>
      <c r="D37" s="59"/>
      <c r="E37" s="59"/>
      <c r="F37" s="59"/>
      <c r="G37" s="60"/>
      <c r="H37" s="146"/>
      <c r="I37" s="147"/>
      <c r="J37" s="65" t="s">
        <v>717</v>
      </c>
      <c r="K37" s="66"/>
      <c r="L37" s="65" t="s">
        <v>717</v>
      </c>
      <c r="M37" s="66"/>
      <c r="N37" s="65" t="s">
        <v>716</v>
      </c>
      <c r="O37" s="66"/>
      <c r="P37" s="146"/>
      <c r="Q37" s="147"/>
      <c r="R37" s="67"/>
      <c r="S37" s="60"/>
    </row>
    <row r="38" spans="2:19" ht="73.5" customHeight="1" thickBot="1" x14ac:dyDescent="0.35">
      <c r="B38" s="58" t="s">
        <v>37</v>
      </c>
      <c r="C38" s="59"/>
      <c r="D38" s="59"/>
      <c r="E38" s="59"/>
      <c r="F38" s="59"/>
      <c r="G38" s="60"/>
      <c r="H38" s="67"/>
      <c r="I38" s="60"/>
      <c r="J38" s="65" t="s">
        <v>717</v>
      </c>
      <c r="K38" s="66"/>
      <c r="L38" s="67"/>
      <c r="M38" s="60"/>
      <c r="N38" s="65" t="s">
        <v>716</v>
      </c>
      <c r="O38" s="66"/>
      <c r="P38" s="67"/>
      <c r="Q38" s="148"/>
      <c r="R38" s="67"/>
      <c r="S38" s="60"/>
    </row>
    <row r="39" spans="2:19" ht="73.5" customHeight="1" thickBot="1" x14ac:dyDescent="0.35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LANDIN HERREJON JOSE LUIS GUSTAVO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0" priority="2" operator="equal">
      <formula>0</formula>
    </cfRule>
  </conditionalFormatting>
  <conditionalFormatting sqref="N15:N23">
    <cfRule type="cellIs" dxfId="39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thickBot="1" x14ac:dyDescent="0.35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thickBot="1" x14ac:dyDescent="0.35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1" t="s">
        <v>76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17</v>
      </c>
      <c r="I15" s="126"/>
      <c r="J15" s="126"/>
      <c r="K15" s="127"/>
      <c r="L15" s="11">
        <f t="array" ref="L15">INDEX(z_3_Materias!B2:B508, MATCH(H15, z_3_Materias!A2:A508, 0))</f>
        <v>0</v>
      </c>
      <c r="M15" s="12"/>
      <c r="N15" s="109">
        <f t="array" ref="N15">INDEX(z_3_Materias!D2:D508, MATCH(H15, z_3_Materias!A2:A508, 0))</f>
        <v>0</v>
      </c>
      <c r="O15" s="84"/>
      <c r="P15" s="84"/>
      <c r="Q15" s="108"/>
      <c r="R15" s="90">
        <f>SUM(N15:Q23)</f>
        <v>25</v>
      </c>
      <c r="S15" s="91"/>
      <c r="T15" s="13" t="str">
        <f t="shared" ref="T15:T23" si="0">H15&amp;" "&amp;M15</f>
        <v xml:space="preserve">  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25" t="s">
        <v>78</v>
      </c>
      <c r="I16" s="126"/>
      <c r="J16" s="126"/>
      <c r="K16" s="127"/>
      <c r="L16" s="14" t="str">
        <f t="array" ref="L16">INDEX(z_3_Materias!B2:B508, MATCH(H16, z_3_Materias!A2:A508, 0))</f>
        <v>20LDDPA013</v>
      </c>
      <c r="M16" s="12" t="s">
        <v>645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Proceso de Producción Audiovisual LDDPA901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25" t="s">
        <v>78</v>
      </c>
      <c r="I17" s="126"/>
      <c r="J17" s="126"/>
      <c r="K17" s="127"/>
      <c r="L17" s="14" t="str">
        <f t="array" ref="L17">INDEX(z_3_Materias!B2:B508, MATCH(H17, z_3_Materias!A2:A508, 0))</f>
        <v>20LDDPA013</v>
      </c>
      <c r="M17" s="15" t="s">
        <v>646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Proceso de Producción Audiovisual LDDPA902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25" t="s">
        <v>78</v>
      </c>
      <c r="I18" s="126"/>
      <c r="J18" s="126"/>
      <c r="K18" s="127"/>
      <c r="L18" s="14" t="str">
        <f t="array" ref="L18">INDEX(z_3_Materias!B2:B508, MATCH(H18, z_3_Materias!A2:A508, 0))</f>
        <v>20LDDPA013</v>
      </c>
      <c r="M18" s="15" t="s">
        <v>647</v>
      </c>
      <c r="N18" s="89">
        <f t="array" ref="N18">INDEX(z_3_Materias!D2:D508, MATCH(H18, z_3_Materias!A2:A508, 0))</f>
        <v>6</v>
      </c>
      <c r="O18" s="87"/>
      <c r="P18" s="87"/>
      <c r="Q18" s="88"/>
      <c r="R18" s="92"/>
      <c r="S18" s="91"/>
      <c r="T18" s="13" t="str">
        <f t="shared" si="0"/>
        <v>Proceso de Producción Audiovisual LDDPA903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87</v>
      </c>
      <c r="I19" s="87"/>
      <c r="J19" s="87"/>
      <c r="K19" s="88"/>
      <c r="L19" s="14" t="str">
        <f t="array" ref="L19">INDEX(z_3_Materias!B2:B508, MATCH(H19, z_3_Materias!A2:A508, 0))</f>
        <v>20LDDPA020</v>
      </c>
      <c r="M19" s="15" t="s">
        <v>641</v>
      </c>
      <c r="N19" s="89">
        <f t="array" ref="N19">INDEX(z_3_Materias!D2:D508, MATCH(H19, z_3_Materias!A2:A508, 0))</f>
        <v>7</v>
      </c>
      <c r="O19" s="87"/>
      <c r="P19" s="87"/>
      <c r="Q19" s="88"/>
      <c r="R19" s="92"/>
      <c r="S19" s="91"/>
      <c r="T19" s="13" t="str">
        <f t="shared" si="0"/>
        <v>Postproducción Audiovisual LDDPA1001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thickBot="1" x14ac:dyDescent="0.35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thickBot="1" x14ac:dyDescent="0.35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thickBot="1" x14ac:dyDescent="0.35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thickBot="1" x14ac:dyDescent="0.35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thickBot="1" x14ac:dyDescent="0.35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00"/>
      <c r="Q30" s="60"/>
      <c r="R30" s="67"/>
      <c r="S30" s="60"/>
    </row>
    <row r="31" spans="2:20" ht="73.5" customHeight="1" thickBot="1" x14ac:dyDescent="0.35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1"/>
      <c r="O31" s="62"/>
      <c r="P31" s="67"/>
      <c r="Q31" s="60"/>
      <c r="R31" s="67"/>
      <c r="S31" s="60"/>
    </row>
    <row r="32" spans="2:20" ht="73.5" customHeight="1" thickBot="1" x14ac:dyDescent="0.35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62"/>
      <c r="L32" s="61"/>
      <c r="M32" s="62"/>
      <c r="N32" s="61"/>
      <c r="O32" s="62"/>
      <c r="P32" s="67"/>
      <c r="Q32" s="60"/>
      <c r="R32" s="67"/>
      <c r="S32" s="60"/>
    </row>
    <row r="33" spans="2:19" ht="73.5" customHeight="1" thickBot="1" x14ac:dyDescent="0.35">
      <c r="B33" s="58" t="s">
        <v>32</v>
      </c>
      <c r="C33" s="59"/>
      <c r="D33" s="59"/>
      <c r="E33" s="59"/>
      <c r="F33" s="59"/>
      <c r="G33" s="60"/>
      <c r="H33" s="65" t="s">
        <v>718</v>
      </c>
      <c r="I33" s="66"/>
      <c r="J33" s="61"/>
      <c r="K33" s="62"/>
      <c r="L33" s="61"/>
      <c r="M33" s="62"/>
      <c r="N33" s="65" t="s">
        <v>718</v>
      </c>
      <c r="O33" s="66"/>
      <c r="P33" s="67"/>
      <c r="Q33" s="60"/>
      <c r="R33" s="67"/>
      <c r="S33" s="60"/>
    </row>
    <row r="34" spans="2:19" ht="73.5" customHeight="1" thickBot="1" x14ac:dyDescent="0.35">
      <c r="B34" s="58" t="s">
        <v>33</v>
      </c>
      <c r="C34" s="59"/>
      <c r="D34" s="59"/>
      <c r="E34" s="59"/>
      <c r="F34" s="59"/>
      <c r="G34" s="60"/>
      <c r="H34" s="65" t="s">
        <v>718</v>
      </c>
      <c r="I34" s="66"/>
      <c r="J34" s="65" t="s">
        <v>718</v>
      </c>
      <c r="K34" s="66"/>
      <c r="L34" s="65" t="s">
        <v>649</v>
      </c>
      <c r="M34" s="66"/>
      <c r="N34" s="65" t="s">
        <v>718</v>
      </c>
      <c r="O34" s="66"/>
      <c r="P34" s="67"/>
      <c r="Q34" s="60"/>
      <c r="R34" s="67"/>
      <c r="S34" s="60"/>
    </row>
    <row r="35" spans="2:19" ht="73.5" customHeight="1" thickBot="1" x14ac:dyDescent="0.35">
      <c r="B35" s="58" t="s">
        <v>34</v>
      </c>
      <c r="C35" s="59"/>
      <c r="D35" s="59"/>
      <c r="E35" s="59"/>
      <c r="F35" s="59"/>
      <c r="G35" s="60"/>
      <c r="H35" s="65" t="s">
        <v>718</v>
      </c>
      <c r="I35" s="66"/>
      <c r="J35" s="65" t="s">
        <v>718</v>
      </c>
      <c r="K35" s="66"/>
      <c r="L35" s="65" t="s">
        <v>649</v>
      </c>
      <c r="M35" s="66"/>
      <c r="N35" s="65" t="s">
        <v>648</v>
      </c>
      <c r="O35" s="66"/>
      <c r="P35" s="67"/>
      <c r="Q35" s="60"/>
      <c r="R35" s="67"/>
      <c r="S35" s="60"/>
    </row>
    <row r="36" spans="2:19" ht="73.5" customHeight="1" thickBot="1" x14ac:dyDescent="0.35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7"/>
      <c r="Q36" s="60"/>
      <c r="R36" s="67"/>
      <c r="S36" s="60"/>
    </row>
    <row r="37" spans="2:19" ht="73.5" customHeight="1" thickBot="1" x14ac:dyDescent="0.35">
      <c r="B37" s="58" t="s">
        <v>36</v>
      </c>
      <c r="C37" s="59"/>
      <c r="D37" s="59"/>
      <c r="E37" s="59"/>
      <c r="F37" s="59"/>
      <c r="G37" s="60"/>
      <c r="H37" s="65" t="s">
        <v>649</v>
      </c>
      <c r="I37" s="66"/>
      <c r="J37" s="65" t="s">
        <v>648</v>
      </c>
      <c r="K37" s="66"/>
      <c r="L37" s="65" t="s">
        <v>650</v>
      </c>
      <c r="M37" s="66"/>
      <c r="N37" s="65" t="s">
        <v>650</v>
      </c>
      <c r="O37" s="66"/>
      <c r="P37" s="67"/>
      <c r="Q37" s="60"/>
      <c r="R37" s="67"/>
      <c r="S37" s="60"/>
    </row>
    <row r="38" spans="2:19" ht="73.5" customHeight="1" thickBot="1" x14ac:dyDescent="0.35">
      <c r="B38" s="58" t="s">
        <v>37</v>
      </c>
      <c r="C38" s="59"/>
      <c r="D38" s="59"/>
      <c r="E38" s="59"/>
      <c r="F38" s="59"/>
      <c r="G38" s="60"/>
      <c r="H38" s="65" t="s">
        <v>649</v>
      </c>
      <c r="I38" s="66"/>
      <c r="J38" s="65" t="s">
        <v>648</v>
      </c>
      <c r="K38" s="66"/>
      <c r="L38" s="65" t="s">
        <v>650</v>
      </c>
      <c r="M38" s="66"/>
      <c r="N38" s="65" t="s">
        <v>650</v>
      </c>
      <c r="O38" s="66"/>
      <c r="P38" s="67"/>
      <c r="Q38" s="60"/>
      <c r="R38" s="67"/>
      <c r="S38" s="60"/>
    </row>
    <row r="39" spans="2:19" ht="73.5" customHeight="1" thickBot="1" x14ac:dyDescent="0.35">
      <c r="B39" s="58" t="s">
        <v>38</v>
      </c>
      <c r="C39" s="59"/>
      <c r="D39" s="59"/>
      <c r="E39" s="59"/>
      <c r="F39" s="59"/>
      <c r="G39" s="60"/>
      <c r="H39" s="65" t="s">
        <v>648</v>
      </c>
      <c r="I39" s="66"/>
      <c r="J39" s="65" t="s">
        <v>649</v>
      </c>
      <c r="K39" s="66"/>
      <c r="L39" s="65" t="s">
        <v>650</v>
      </c>
      <c r="M39" s="66"/>
      <c r="N39" s="65" t="s">
        <v>650</v>
      </c>
      <c r="O39" s="66"/>
      <c r="P39" s="67"/>
      <c r="Q39" s="60"/>
      <c r="R39" s="67"/>
      <c r="S39" s="60"/>
    </row>
    <row r="40" spans="2:19" ht="73.5" customHeight="1" thickBot="1" x14ac:dyDescent="0.35">
      <c r="B40" s="58" t="s">
        <v>39</v>
      </c>
      <c r="C40" s="59"/>
      <c r="D40" s="59"/>
      <c r="E40" s="59"/>
      <c r="F40" s="59"/>
      <c r="G40" s="60"/>
      <c r="H40" s="65" t="s">
        <v>648</v>
      </c>
      <c r="I40" s="66"/>
      <c r="J40" s="65" t="s">
        <v>649</v>
      </c>
      <c r="K40" s="66"/>
      <c r="L40" s="61"/>
      <c r="M40" s="62"/>
      <c r="N40" s="61"/>
      <c r="O40" s="62"/>
      <c r="P40" s="67"/>
      <c r="Q40" s="60"/>
      <c r="R40" s="67"/>
      <c r="S40" s="60"/>
    </row>
    <row r="41" spans="2:19" ht="73.5" customHeight="1" thickBot="1" x14ac:dyDescent="0.35">
      <c r="B41" s="58" t="s">
        <v>40</v>
      </c>
      <c r="C41" s="59"/>
      <c r="D41" s="59"/>
      <c r="E41" s="59"/>
      <c r="F41" s="59"/>
      <c r="G41" s="60"/>
      <c r="H41" s="65" t="s">
        <v>648</v>
      </c>
      <c r="I41" s="66"/>
      <c r="J41" s="67"/>
      <c r="K41" s="60"/>
      <c r="L41" s="61"/>
      <c r="M41" s="62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MALDONADO GUERRERO ALHAN GERARD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38" priority="1" operator="equal">
      <formula>0</formula>
    </cfRule>
  </conditionalFormatting>
  <conditionalFormatting sqref="N15:N23">
    <cfRule type="cellIs" dxfId="37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81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07" t="s">
        <v>555</v>
      </c>
      <c r="I15" s="84"/>
      <c r="J15" s="84"/>
      <c r="K15" s="108"/>
      <c r="L15" s="11" t="str">
        <f t="array" ref="L15">INDEX(z_3_Materias!B2:B508, MATCH(H15, z_3_Materias!A2:A508, 0))</f>
        <v>24DAD017</v>
      </c>
      <c r="M15" s="12" t="s">
        <v>590</v>
      </c>
      <c r="N15" s="109">
        <f t="array" ref="N15">INDEX(z_3_Materias!D2:D508, MATCH(H15, z_3_Materias!A2:A508, 0))</f>
        <v>6</v>
      </c>
      <c r="O15" s="84"/>
      <c r="P15" s="84"/>
      <c r="Q15" s="108"/>
      <c r="R15" s="90">
        <f>SUM(N15:Q23)</f>
        <v>18</v>
      </c>
      <c r="S15" s="91"/>
      <c r="T15" s="13" t="str">
        <f t="shared" ref="T15:T23" si="0">H15&amp;" "&amp;M15</f>
        <v>Prototipos y Software 3D** DDA301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07" t="s">
        <v>555</v>
      </c>
      <c r="I16" s="84"/>
      <c r="J16" s="84"/>
      <c r="K16" s="108"/>
      <c r="L16" s="14" t="str">
        <f t="array" ref="L16">INDEX(z_3_Materias!B2:B508, MATCH(H16, z_3_Materias!A2:A508, 0))</f>
        <v>24DAD017</v>
      </c>
      <c r="M16" s="12" t="s">
        <v>591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Prototipos y Software 3D** DDA302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07" t="s">
        <v>555</v>
      </c>
      <c r="I17" s="84"/>
      <c r="J17" s="84"/>
      <c r="K17" s="108"/>
      <c r="L17" s="14" t="str">
        <f t="array" ref="L17">INDEX(z_3_Materias!B2:B508, MATCH(H17, z_3_Materias!A2:A508, 0))</f>
        <v>24DAD017</v>
      </c>
      <c r="M17" s="12" t="s">
        <v>593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Prototipos y Software 3D** DDA303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5" t="s">
        <v>612</v>
      </c>
      <c r="I27" s="66"/>
      <c r="J27" s="67"/>
      <c r="K27" s="60"/>
      <c r="L27" s="65" t="s">
        <v>612</v>
      </c>
      <c r="M27" s="66"/>
      <c r="N27" s="67"/>
      <c r="O27" s="60"/>
      <c r="P27" s="141"/>
      <c r="Q27" s="135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5" t="s">
        <v>612</v>
      </c>
      <c r="I28" s="66"/>
      <c r="J28" s="67"/>
      <c r="K28" s="60"/>
      <c r="L28" s="65" t="s">
        <v>612</v>
      </c>
      <c r="M28" s="66"/>
      <c r="N28" s="67"/>
      <c r="O28" s="60"/>
      <c r="P28" s="141"/>
      <c r="Q28" s="135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5" t="s">
        <v>612</v>
      </c>
      <c r="I29" s="66"/>
      <c r="J29" s="67"/>
      <c r="K29" s="60"/>
      <c r="L29" s="65" t="s">
        <v>612</v>
      </c>
      <c r="M29" s="66"/>
      <c r="N29" s="67"/>
      <c r="O29" s="60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122"/>
      <c r="Q30" s="123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5" t="s">
        <v>606</v>
      </c>
      <c r="I31" s="66"/>
      <c r="J31" s="67"/>
      <c r="K31" s="60"/>
      <c r="L31" s="65" t="s">
        <v>606</v>
      </c>
      <c r="M31" s="66"/>
      <c r="N31" s="67"/>
      <c r="O31" s="148"/>
      <c r="P31" s="65" t="s">
        <v>594</v>
      </c>
      <c r="Q31" s="66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5" t="s">
        <v>606</v>
      </c>
      <c r="I32" s="66"/>
      <c r="J32" s="67"/>
      <c r="K32" s="148"/>
      <c r="L32" s="65" t="s">
        <v>606</v>
      </c>
      <c r="M32" s="66"/>
      <c r="N32" s="67"/>
      <c r="O32" s="60"/>
      <c r="P32" s="65" t="s">
        <v>594</v>
      </c>
      <c r="Q32" s="66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594</v>
      </c>
      <c r="I33" s="66"/>
      <c r="J33" s="67"/>
      <c r="K33" s="60"/>
      <c r="L33" s="65" t="s">
        <v>594</v>
      </c>
      <c r="M33" s="66"/>
      <c r="N33" s="67"/>
      <c r="O33" s="60"/>
      <c r="P33" s="65" t="s">
        <v>606</v>
      </c>
      <c r="Q33" s="66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594</v>
      </c>
      <c r="I34" s="66"/>
      <c r="J34" s="67"/>
      <c r="K34" s="60"/>
      <c r="L34" s="65" t="s">
        <v>594</v>
      </c>
      <c r="M34" s="66"/>
      <c r="N34" s="67"/>
      <c r="O34" s="60"/>
      <c r="P34" s="65" t="s">
        <v>606</v>
      </c>
      <c r="Q34" s="66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62"/>
      <c r="J35" s="67"/>
      <c r="K35" s="60"/>
      <c r="L35" s="61"/>
      <c r="M35" s="62"/>
      <c r="N35" s="67"/>
      <c r="O35" s="60"/>
      <c r="P35" s="61"/>
      <c r="Q35" s="62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122"/>
      <c r="Q36" s="123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1"/>
      <c r="I37" s="62"/>
      <c r="J37" s="67"/>
      <c r="K37" s="60"/>
      <c r="L37" s="61"/>
      <c r="M37" s="62"/>
      <c r="N37" s="67"/>
      <c r="O37" s="60"/>
      <c r="P37" s="141"/>
      <c r="Q37" s="135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1"/>
      <c r="I38" s="62"/>
      <c r="J38" s="67"/>
      <c r="K38" s="60"/>
      <c r="L38" s="61"/>
      <c r="M38" s="62"/>
      <c r="N38" s="67"/>
      <c r="O38" s="60"/>
      <c r="P38" s="141"/>
      <c r="Q38" s="135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MARTINEZ VEGA FERMIN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84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17</v>
      </c>
      <c r="I15" s="126"/>
      <c r="J15" s="126"/>
      <c r="K15" s="127"/>
      <c r="L15" s="11">
        <f t="array" ref="L15">INDEX(z_3_Materias!B2:B508, MATCH(H15, z_3_Materias!A2:A508, 0))</f>
        <v>0</v>
      </c>
      <c r="M15" s="12"/>
      <c r="N15" s="109">
        <f t="array" ref="N15">INDEX(z_3_Materias!D2:D508, MATCH(H15, z_3_Materias!A2:A508, 0))</f>
        <v>0</v>
      </c>
      <c r="O15" s="84"/>
      <c r="P15" s="84"/>
      <c r="Q15" s="108"/>
      <c r="R15" s="90">
        <f>SUM(N15:Q23)</f>
        <v>8</v>
      </c>
      <c r="S15" s="91"/>
      <c r="T15" s="13" t="str">
        <f t="shared" ref="T15:T23" si="0">H15&amp;" "&amp;M15</f>
        <v xml:space="preserve">  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601</v>
      </c>
      <c r="I16" s="87"/>
      <c r="J16" s="87"/>
      <c r="K16" s="88"/>
      <c r="L16" s="14" t="str">
        <f t="array" ref="L16">INDEX(z_3_Materias!B2:B508, MATCH(H16, z_3_Materias!A2:A508, 0))</f>
        <v>24DAD021</v>
      </c>
      <c r="M16" s="15" t="s">
        <v>590</v>
      </c>
      <c r="N16" s="89">
        <f t="array" ref="N16">INDEX(z_3_Materias!D2:D508, MATCH(H16, z_3_Materias!A2:A508, 0))</f>
        <v>4</v>
      </c>
      <c r="O16" s="87"/>
      <c r="P16" s="87"/>
      <c r="Q16" s="88"/>
      <c r="R16" s="92"/>
      <c r="S16" s="91"/>
      <c r="T16" s="13" t="str">
        <f t="shared" si="0"/>
        <v>Proyecto Integrador I*_ DDA301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601</v>
      </c>
      <c r="I17" s="87"/>
      <c r="J17" s="87"/>
      <c r="K17" s="88"/>
      <c r="L17" s="14" t="str">
        <f t="array" ref="L17">INDEX(z_3_Materias!B2:B508, MATCH(H17, z_3_Materias!A2:A508, 0))</f>
        <v>24DAD021</v>
      </c>
      <c r="M17" s="15" t="s">
        <v>591</v>
      </c>
      <c r="N17" s="89">
        <f t="array" ref="N17">INDEX(z_3_Materias!D2:D508, MATCH(H17, z_3_Materias!A2:A508, 0))</f>
        <v>4</v>
      </c>
      <c r="O17" s="87"/>
      <c r="P17" s="87"/>
      <c r="Q17" s="88"/>
      <c r="R17" s="92"/>
      <c r="S17" s="91"/>
      <c r="T17" s="13" t="str">
        <f t="shared" si="0"/>
        <v>Proyecto Integrador I*_ DDA302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/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139"/>
      <c r="J28" s="65" t="s">
        <v>603</v>
      </c>
      <c r="K28" s="142"/>
      <c r="L28" s="65" t="s">
        <v>602</v>
      </c>
      <c r="M28" s="142"/>
      <c r="N28" s="65" t="s">
        <v>602</v>
      </c>
      <c r="O28" s="142"/>
      <c r="P28" s="61"/>
      <c r="Q28" s="62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5" t="s">
        <v>603</v>
      </c>
      <c r="I29" s="142"/>
      <c r="J29" s="65" t="s">
        <v>603</v>
      </c>
      <c r="K29" s="142"/>
      <c r="L29" s="65" t="s">
        <v>603</v>
      </c>
      <c r="M29" s="142"/>
      <c r="N29" s="65" t="s">
        <v>602</v>
      </c>
      <c r="O29" s="142"/>
      <c r="P29" s="65" t="s">
        <v>602</v>
      </c>
      <c r="Q29" s="14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49"/>
      <c r="J30" s="122"/>
      <c r="K30" s="149"/>
      <c r="L30" s="122"/>
      <c r="M30" s="149"/>
      <c r="N30" s="122"/>
      <c r="O30" s="149"/>
      <c r="P30" s="122"/>
      <c r="Q30" s="149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139"/>
      <c r="L31" s="61"/>
      <c r="M31" s="62"/>
      <c r="N31" s="61"/>
      <c r="O31" s="139"/>
      <c r="P31" s="61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139"/>
      <c r="L32" s="61"/>
      <c r="M32" s="62"/>
      <c r="N32" s="61"/>
      <c r="O32" s="139"/>
      <c r="P32" s="61"/>
      <c r="Q32" s="62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1"/>
      <c r="I33" s="62"/>
      <c r="J33" s="61"/>
      <c r="K33" s="62"/>
      <c r="L33" s="61"/>
      <c r="M33" s="139"/>
      <c r="N33" s="61"/>
      <c r="O33" s="62"/>
      <c r="P33" s="61"/>
      <c r="Q33" s="139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1"/>
      <c r="I34" s="62"/>
      <c r="J34" s="61"/>
      <c r="K34" s="62"/>
      <c r="L34" s="61"/>
      <c r="M34" s="139"/>
      <c r="N34" s="61"/>
      <c r="O34" s="139"/>
      <c r="P34" s="61"/>
      <c r="Q34" s="139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139"/>
      <c r="J35" s="61"/>
      <c r="K35" s="62"/>
      <c r="L35" s="61"/>
      <c r="M35" s="139"/>
      <c r="N35" s="61"/>
      <c r="O35" s="139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7"/>
      <c r="M37" s="60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MENDOZA CALVA HECTOR RAUL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2" operator="equal">
      <formula>0</formula>
    </cfRule>
  </conditionalFormatting>
  <conditionalFormatting sqref="N15:N23">
    <cfRule type="cellIs" dxfId="33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86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59" t="s">
        <v>556</v>
      </c>
      <c r="I15" s="160"/>
      <c r="J15" s="160"/>
      <c r="K15" s="161"/>
      <c r="L15" s="11" t="str">
        <f t="array" ref="L15">INDEX(z_3_Materias!B2:B508, MATCH(H15, z_3_Materias!A2:A508, 0))</f>
        <v>24DAD018</v>
      </c>
      <c r="M15" s="12" t="s">
        <v>613</v>
      </c>
      <c r="N15" s="109">
        <f t="array" ref="N15">INDEX(z_3_Materias!D2:D508, MATCH(H15, z_3_Materias!A2:A508, 0))</f>
        <v>6</v>
      </c>
      <c r="O15" s="84"/>
      <c r="P15" s="84"/>
      <c r="Q15" s="108"/>
      <c r="R15" s="90">
        <f>SUM(N15:Q23)</f>
        <v>24</v>
      </c>
      <c r="S15" s="91"/>
      <c r="T15" s="13" t="str">
        <f t="shared" ref="T15:T23" si="0">H15&amp;" "&amp;M15</f>
        <v>Ilustración para Animación** DAD305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59" t="s">
        <v>556</v>
      </c>
      <c r="I16" s="160"/>
      <c r="J16" s="160"/>
      <c r="K16" s="161"/>
      <c r="L16" s="14" t="str">
        <f t="array" ref="L16">INDEX(z_3_Materias!B2:B508, MATCH(H16, z_3_Materias!A2:A508, 0))</f>
        <v>24DAD018</v>
      </c>
      <c r="M16" s="12" t="s">
        <v>610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Ilustración para Animación** DAD306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59" t="s">
        <v>556</v>
      </c>
      <c r="I17" s="160"/>
      <c r="J17" s="160"/>
      <c r="K17" s="161"/>
      <c r="L17" s="14" t="str">
        <f t="array" ref="L17">INDEX(z_3_Materias!B2:B508, MATCH(H17, z_3_Materias!A2:A508, 0))</f>
        <v>24DAD018</v>
      </c>
      <c r="M17" s="12" t="s">
        <v>616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Ilustración para Animación** DAD307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59" t="s">
        <v>556</v>
      </c>
      <c r="I18" s="160"/>
      <c r="J18" s="160"/>
      <c r="K18" s="161"/>
      <c r="L18" s="14" t="str">
        <f t="array" ref="L18">INDEX(z_3_Materias!B2:B508, MATCH(H18, z_3_Materias!A2:A508, 0))</f>
        <v>24DAD018</v>
      </c>
      <c r="M18" s="15" t="s">
        <v>618</v>
      </c>
      <c r="N18" s="89">
        <f t="array" ref="N18">INDEX(z_3_Materias!D2:D508, MATCH(H18, z_3_Materias!A2:A508, 0))</f>
        <v>6</v>
      </c>
      <c r="O18" s="87"/>
      <c r="P18" s="87"/>
      <c r="Q18" s="88"/>
      <c r="R18" s="92"/>
      <c r="S18" s="91"/>
      <c r="T18" s="13" t="str">
        <f t="shared" si="0"/>
        <v>Ilustración para Animación** DAD309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/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00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7"/>
      <c r="I31" s="60"/>
      <c r="J31" s="67"/>
      <c r="K31" s="60"/>
      <c r="L31" s="67"/>
      <c r="M31" s="60"/>
      <c r="N31" s="67"/>
      <c r="O31" s="60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7"/>
      <c r="I32" s="60"/>
      <c r="J32" s="67"/>
      <c r="K32" s="60"/>
      <c r="L32" s="67"/>
      <c r="M32" s="60"/>
      <c r="N32" s="67"/>
      <c r="O32" s="60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7"/>
      <c r="I33" s="60"/>
      <c r="J33" s="67"/>
      <c r="K33" s="60"/>
      <c r="L33" s="67"/>
      <c r="M33" s="60"/>
      <c r="N33" s="67"/>
      <c r="O33" s="60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615</v>
      </c>
      <c r="I34" s="66"/>
      <c r="J34" s="65" t="s">
        <v>615</v>
      </c>
      <c r="K34" s="66"/>
      <c r="L34" s="65" t="s">
        <v>615</v>
      </c>
      <c r="M34" s="142"/>
      <c r="N34" s="65" t="s">
        <v>617</v>
      </c>
      <c r="O34" s="66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615</v>
      </c>
      <c r="I35" s="66"/>
      <c r="J35" s="65" t="s">
        <v>615</v>
      </c>
      <c r="K35" s="66"/>
      <c r="L35" s="65" t="s">
        <v>615</v>
      </c>
      <c r="M35" s="66"/>
      <c r="N35" s="65" t="s">
        <v>617</v>
      </c>
      <c r="O35" s="66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5" t="s">
        <v>617</v>
      </c>
      <c r="I37" s="66"/>
      <c r="J37" s="65" t="s">
        <v>614</v>
      </c>
      <c r="K37" s="66"/>
      <c r="L37" s="65" t="s">
        <v>617</v>
      </c>
      <c r="M37" s="66"/>
      <c r="N37" s="65" t="s">
        <v>614</v>
      </c>
      <c r="O37" s="66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5" t="s">
        <v>617</v>
      </c>
      <c r="I38" s="66"/>
      <c r="J38" s="65" t="s">
        <v>614</v>
      </c>
      <c r="K38" s="66"/>
      <c r="L38" s="65" t="s">
        <v>617</v>
      </c>
      <c r="M38" s="66"/>
      <c r="N38" s="65" t="s">
        <v>614</v>
      </c>
      <c r="O38" s="66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5" t="s">
        <v>619</v>
      </c>
      <c r="I39" s="142"/>
      <c r="J39" s="65" t="s">
        <v>614</v>
      </c>
      <c r="K39" s="66"/>
      <c r="L39" s="65" t="s">
        <v>619</v>
      </c>
      <c r="M39" s="142"/>
      <c r="N39" s="65" t="s">
        <v>614</v>
      </c>
      <c r="O39" s="66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5" t="s">
        <v>619</v>
      </c>
      <c r="I40" s="142"/>
      <c r="J40" s="65" t="s">
        <v>619</v>
      </c>
      <c r="K40" s="142"/>
      <c r="L40" s="65" t="s">
        <v>619</v>
      </c>
      <c r="M40" s="142"/>
      <c r="N40" s="65" t="s">
        <v>619</v>
      </c>
      <c r="O40" s="142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MONROY TREJO ALEJANDRO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83" t="s">
        <v>104</v>
      </c>
      <c r="D50" s="84"/>
      <c r="E50" s="84"/>
      <c r="F50" s="84"/>
      <c r="G50" s="84"/>
      <c r="H50" s="84"/>
      <c r="I50" s="84"/>
    </row>
    <row r="51" spans="3:9" ht="14.25" customHeight="1" x14ac:dyDescent="0.3">
      <c r="C51" s="70" t="s">
        <v>42</v>
      </c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91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07" t="s">
        <v>125</v>
      </c>
      <c r="I15" s="84"/>
      <c r="J15" s="84"/>
      <c r="K15" s="108"/>
      <c r="L15" s="11" t="str">
        <f t="array" ref="L15">INDEX(z_3_Materias!B2:B508, MATCH(H15, z_3_Materias!A2:A508, 0))</f>
        <v>20LDDPA018</v>
      </c>
      <c r="M15" s="12" t="s">
        <v>646</v>
      </c>
      <c r="N15" s="109">
        <f t="array" ref="N15">INDEX(z_3_Materias!D2:D508, MATCH(H15, z_3_Materias!A2:A508, 0))</f>
        <v>2</v>
      </c>
      <c r="O15" s="84"/>
      <c r="P15" s="84"/>
      <c r="Q15" s="108"/>
      <c r="R15" s="90">
        <f>SUM(N15:Q23)</f>
        <v>6</v>
      </c>
      <c r="S15" s="91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07" t="s">
        <v>125</v>
      </c>
      <c r="I16" s="84"/>
      <c r="J16" s="84"/>
      <c r="K16" s="108"/>
      <c r="L16" s="14" t="str">
        <f t="array" ref="L16">INDEX(z_3_Materias!B2:B508, MATCH(H16, z_3_Materias!A2:A508, 0))</f>
        <v>20LDDPA018</v>
      </c>
      <c r="M16" s="15" t="s">
        <v>647</v>
      </c>
      <c r="N16" s="89">
        <f t="array" ref="N16">INDEX(z_3_Materias!D2:D508, MATCH(H16, z_3_Materias!A2:A508, 0))</f>
        <v>2</v>
      </c>
      <c r="O16" s="87"/>
      <c r="P16" s="87"/>
      <c r="Q16" s="88"/>
      <c r="R16" s="92"/>
      <c r="S16" s="91"/>
      <c r="T16" s="13" t="str">
        <f t="shared" si="0"/>
        <v>Dirección de Equipos de Alto Rendimiento LDDPA903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126</v>
      </c>
      <c r="I17" s="87"/>
      <c r="J17" s="87"/>
      <c r="K17" s="88"/>
      <c r="L17" s="14" t="str">
        <f t="array" ref="L17">INDEX(z_3_Materias!B2:B508, MATCH(H17, z_3_Materias!A2:A508, 0))</f>
        <v>20LDDPA024</v>
      </c>
      <c r="M17" s="15" t="s">
        <v>641</v>
      </c>
      <c r="N17" s="89">
        <f t="array" ref="N17">INDEX(z_3_Materias!D2:D508, MATCH(H17, z_3_Materias!A2:A508, 0))</f>
        <v>2</v>
      </c>
      <c r="O17" s="87"/>
      <c r="P17" s="87"/>
      <c r="Q17" s="88"/>
      <c r="R17" s="92"/>
      <c r="S17" s="91"/>
      <c r="T17" s="13" t="str">
        <f t="shared" si="0"/>
        <v>Negociación Empresarial LDDPA1001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62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7"/>
      <c r="I31" s="60"/>
      <c r="J31" s="67"/>
      <c r="K31" s="60"/>
      <c r="L31" s="67"/>
      <c r="M31" s="60"/>
      <c r="N31" s="67"/>
      <c r="O31" s="60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7"/>
      <c r="I32" s="60"/>
      <c r="J32" s="67"/>
      <c r="K32" s="60"/>
      <c r="L32" s="67"/>
      <c r="M32" s="60"/>
      <c r="N32" s="67"/>
      <c r="O32" s="60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1"/>
      <c r="I33" s="62"/>
      <c r="J33" s="67"/>
      <c r="K33" s="60"/>
      <c r="L33" s="67"/>
      <c r="M33" s="60"/>
      <c r="N33" s="67"/>
      <c r="O33" s="60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689</v>
      </c>
      <c r="I34" s="66"/>
      <c r="J34" s="67"/>
      <c r="K34" s="60"/>
      <c r="L34" s="67"/>
      <c r="M34" s="60"/>
      <c r="N34" s="67"/>
      <c r="O34" s="60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689</v>
      </c>
      <c r="I35" s="66"/>
      <c r="J35" s="67"/>
      <c r="K35" s="60"/>
      <c r="L35" s="67"/>
      <c r="M35" s="60"/>
      <c r="N35" s="67"/>
      <c r="O35" s="60"/>
      <c r="P35" s="61"/>
      <c r="Q35" s="62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1"/>
      <c r="Q36" s="62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5" t="s">
        <v>691</v>
      </c>
      <c r="I37" s="66"/>
      <c r="J37" s="67"/>
      <c r="K37" s="60"/>
      <c r="L37" s="61"/>
      <c r="M37" s="62"/>
      <c r="N37" s="67"/>
      <c r="O37" s="60"/>
      <c r="P37" s="61"/>
      <c r="Q37" s="62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5" t="s">
        <v>691</v>
      </c>
      <c r="I38" s="66"/>
      <c r="J38" s="67"/>
      <c r="K38" s="60"/>
      <c r="L38" s="61"/>
      <c r="M38" s="62"/>
      <c r="N38" s="67"/>
      <c r="O38" s="60"/>
      <c r="P38" s="61"/>
      <c r="Q38" s="62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5" t="s">
        <v>690</v>
      </c>
      <c r="I39" s="66"/>
      <c r="J39" s="67"/>
      <c r="K39" s="60"/>
      <c r="L39" s="61"/>
      <c r="M39" s="62"/>
      <c r="N39" s="67"/>
      <c r="O39" s="60"/>
      <c r="P39" s="61"/>
      <c r="Q39" s="62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5" t="s">
        <v>690</v>
      </c>
      <c r="I40" s="66"/>
      <c r="J40" s="67"/>
      <c r="K40" s="60"/>
      <c r="L40" s="61"/>
      <c r="M40" s="62"/>
      <c r="N40" s="67"/>
      <c r="O40" s="60"/>
      <c r="P40" s="61"/>
      <c r="Q40" s="62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1"/>
      <c r="I41" s="62"/>
      <c r="J41" s="67"/>
      <c r="K41" s="60"/>
      <c r="L41" s="61"/>
      <c r="M41" s="62"/>
      <c r="N41" s="67"/>
      <c r="O41" s="60"/>
      <c r="P41" s="61"/>
      <c r="Q41" s="62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MURGUIA GONZALEZ CYNTHIA BEATRIZ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M18" sqref="M18:M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93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86" t="s">
        <v>554</v>
      </c>
      <c r="I15" s="87"/>
      <c r="J15" s="87"/>
      <c r="K15" s="88"/>
      <c r="L15" s="11" t="str">
        <f t="array" ref="L15">INDEX(z_3_Materias!B2:B508, MATCH(H15, z_3_Materias!A2:A508, 0))</f>
        <v>24CD016</v>
      </c>
      <c r="M15" s="15" t="s">
        <v>591</v>
      </c>
      <c r="N15" s="109">
        <f t="array" ref="N15">INDEX(z_3_Materias!D2:D508, MATCH(H15, z_3_Materias!A2:A508, 0))</f>
        <v>4</v>
      </c>
      <c r="O15" s="84"/>
      <c r="P15" s="84"/>
      <c r="Q15" s="108"/>
      <c r="R15" s="90">
        <f>SUM(N15:Q23)</f>
        <v>12</v>
      </c>
      <c r="S15" s="91"/>
      <c r="T15" s="13" t="str">
        <f t="shared" ref="T15:T23" si="0">H15&amp;" "&amp;M15</f>
        <v>Desarrollo del Pensamiento y Toma de Decisiones** DDA302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554</v>
      </c>
      <c r="I16" s="87"/>
      <c r="J16" s="87"/>
      <c r="K16" s="88"/>
      <c r="L16" s="14" t="str">
        <f t="array" ref="L16">INDEX(z_3_Materias!B2:B508, MATCH(H16, z_3_Materias!A2:A508, 0))</f>
        <v>24CD016</v>
      </c>
      <c r="M16" s="15" t="s">
        <v>597</v>
      </c>
      <c r="N16" s="89">
        <f t="array" ref="N16">INDEX(z_3_Materias!D2:D508, MATCH(H16, z_3_Materias!A2:A508, 0))</f>
        <v>4</v>
      </c>
      <c r="O16" s="87"/>
      <c r="P16" s="87"/>
      <c r="Q16" s="88"/>
      <c r="R16" s="92"/>
      <c r="S16" s="91"/>
      <c r="T16" s="13" t="str">
        <f t="shared" si="0"/>
        <v>Desarrollo del Pensamiento y Toma de Decisiones** DDA305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554</v>
      </c>
      <c r="I17" s="87"/>
      <c r="J17" s="87"/>
      <c r="K17" s="88"/>
      <c r="L17" s="14" t="str">
        <f t="array" ref="L17">INDEX(z_3_Materias!B2:B508, MATCH(H17, z_3_Materias!A2:A508, 0))</f>
        <v>24CD016</v>
      </c>
      <c r="M17" s="15" t="s">
        <v>704</v>
      </c>
      <c r="N17" s="89">
        <f t="array" ref="N17">INDEX(z_3_Materias!D2:D508, MATCH(H17, z_3_Materias!A2:A508, 0))</f>
        <v>4</v>
      </c>
      <c r="O17" s="87"/>
      <c r="P17" s="87"/>
      <c r="Q17" s="88"/>
      <c r="R17" s="92"/>
      <c r="S17" s="91"/>
      <c r="T17" s="13" t="str">
        <f t="shared" si="0"/>
        <v>Desarrollo del Pensamiento y Toma de Decisiones** DDA309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1"/>
      <c r="I27" s="62"/>
      <c r="J27" s="61"/>
      <c r="K27" s="62"/>
      <c r="L27" s="61"/>
      <c r="M27" s="62"/>
      <c r="N27" s="61"/>
      <c r="O27" s="62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1"/>
      <c r="K28" s="62"/>
      <c r="L28" s="61"/>
      <c r="M28" s="62"/>
      <c r="N28" s="61"/>
      <c r="O28" s="62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1"/>
      <c r="K29" s="62"/>
      <c r="L29" s="61"/>
      <c r="M29" s="62"/>
      <c r="N29" s="61"/>
      <c r="O29" s="62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1"/>
      <c r="I30" s="62"/>
      <c r="J30" s="67"/>
      <c r="K30" s="60"/>
      <c r="L30" s="61"/>
      <c r="M30" s="62"/>
      <c r="N30" s="67"/>
      <c r="O30" s="60"/>
      <c r="P30" s="67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7"/>
      <c r="K31" s="60"/>
      <c r="L31" s="61"/>
      <c r="M31" s="62"/>
      <c r="N31" s="67"/>
      <c r="O31" s="60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7"/>
      <c r="K32" s="60"/>
      <c r="L32" s="61"/>
      <c r="M32" s="62"/>
      <c r="N32" s="67"/>
      <c r="O32" s="60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592</v>
      </c>
      <c r="I33" s="66"/>
      <c r="J33" s="67"/>
      <c r="K33" s="60"/>
      <c r="L33" s="65" t="s">
        <v>592</v>
      </c>
      <c r="M33" s="66"/>
      <c r="N33" s="67"/>
      <c r="O33" s="60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592</v>
      </c>
      <c r="I34" s="66"/>
      <c r="J34" s="67"/>
      <c r="K34" s="60"/>
      <c r="L34" s="65" t="s">
        <v>592</v>
      </c>
      <c r="M34" s="66"/>
      <c r="N34" s="67"/>
      <c r="O34" s="60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62"/>
      <c r="J35" s="67"/>
      <c r="K35" s="60"/>
      <c r="L35" s="61"/>
      <c r="M35" s="62"/>
      <c r="N35" s="67"/>
      <c r="O35" s="60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1"/>
      <c r="I36" s="62"/>
      <c r="J36" s="67"/>
      <c r="K36" s="60"/>
      <c r="L36" s="61"/>
      <c r="M36" s="62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5" t="s">
        <v>705</v>
      </c>
      <c r="I37" s="66"/>
      <c r="J37" s="67"/>
      <c r="K37" s="60"/>
      <c r="L37" s="65" t="s">
        <v>705</v>
      </c>
      <c r="M37" s="66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5" t="s">
        <v>705</v>
      </c>
      <c r="I38" s="66"/>
      <c r="J38" s="67"/>
      <c r="K38" s="60"/>
      <c r="L38" s="65" t="s">
        <v>705</v>
      </c>
      <c r="M38" s="66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5" t="s">
        <v>598</v>
      </c>
      <c r="I39" s="66"/>
      <c r="J39" s="67"/>
      <c r="K39" s="60"/>
      <c r="L39" s="65" t="s">
        <v>598</v>
      </c>
      <c r="M39" s="66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5" t="s">
        <v>598</v>
      </c>
      <c r="I40" s="66"/>
      <c r="J40" s="67"/>
      <c r="K40" s="60"/>
      <c r="L40" s="65" t="s">
        <v>598</v>
      </c>
      <c r="M40" s="66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1"/>
      <c r="I41" s="62"/>
      <c r="J41" s="67"/>
      <c r="K41" s="60"/>
      <c r="L41" s="61"/>
      <c r="M41" s="62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OLMOS OLALDE VICTOR HUGO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N34" sqref="N34:O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96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557</v>
      </c>
      <c r="I15" s="126"/>
      <c r="J15" s="126"/>
      <c r="K15" s="127"/>
      <c r="L15" s="11" t="str">
        <f t="array" ref="L15">INDEX(z_3_Materias!B2:B508, MATCH(H15, z_3_Materias!A2:A508, 0))</f>
        <v>24DAD019</v>
      </c>
      <c r="M15" s="12" t="s">
        <v>613</v>
      </c>
      <c r="N15" s="109">
        <f t="array" ref="N15">INDEX(z_3_Materias!D2:D508, MATCH(H15, z_3_Materias!A2:A508, 0))</f>
        <v>5</v>
      </c>
      <c r="O15" s="84"/>
      <c r="P15" s="84"/>
      <c r="Q15" s="108"/>
      <c r="R15" s="90">
        <f>SUM(N15:Q23)</f>
        <v>23</v>
      </c>
      <c r="S15" s="91"/>
      <c r="T15" s="13" t="str">
        <f t="shared" ref="T15:T23" si="0">H15&amp;" "&amp;M15</f>
        <v>Proceso de Diseño** DAD305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25" t="s">
        <v>557</v>
      </c>
      <c r="I16" s="126"/>
      <c r="J16" s="126"/>
      <c r="K16" s="127"/>
      <c r="L16" s="14" t="str">
        <f t="array" ref="L16">INDEX(z_3_Materias!B2:B508, MATCH(H16, z_3_Materias!A2:A508, 0))</f>
        <v>24DAD019</v>
      </c>
      <c r="M16" s="12" t="s">
        <v>610</v>
      </c>
      <c r="N16" s="89">
        <f t="array" ref="N16">INDEX(z_3_Materias!D2:D508, MATCH(H16, z_3_Materias!A2:A508, 0))</f>
        <v>5</v>
      </c>
      <c r="O16" s="87"/>
      <c r="P16" s="87"/>
      <c r="Q16" s="88"/>
      <c r="R16" s="92"/>
      <c r="S16" s="91"/>
      <c r="T16" s="13" t="str">
        <f t="shared" si="0"/>
        <v>Proceso de Diseño** DAD306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25" t="s">
        <v>557</v>
      </c>
      <c r="I17" s="126"/>
      <c r="J17" s="126"/>
      <c r="K17" s="127"/>
      <c r="L17" s="14" t="str">
        <f t="array" ref="L17">INDEX(z_3_Materias!B2:B508, MATCH(H17, z_3_Materias!A2:A508, 0))</f>
        <v>24DAD019</v>
      </c>
      <c r="M17" s="12" t="s">
        <v>616</v>
      </c>
      <c r="N17" s="89">
        <f t="array" ref="N17">INDEX(z_3_Materias!D2:D508, MATCH(H17, z_3_Materias!A2:A508, 0))</f>
        <v>5</v>
      </c>
      <c r="O17" s="87"/>
      <c r="P17" s="87"/>
      <c r="Q17" s="88"/>
      <c r="R17" s="92"/>
      <c r="S17" s="91"/>
      <c r="T17" s="13" t="str">
        <f t="shared" si="0"/>
        <v>Proceso de Diseño** DAD307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98</v>
      </c>
      <c r="I18" s="87"/>
      <c r="J18" s="87"/>
      <c r="K18" s="88"/>
      <c r="L18" s="14" t="str">
        <f t="array" ref="L18">INDEX(z_3_Materias!B2:B508, MATCH(H18, z_3_Materias!A2:A508, 0))</f>
        <v>20LDDPA002</v>
      </c>
      <c r="M18" s="15" t="s">
        <v>611</v>
      </c>
      <c r="N18" s="89">
        <f t="array" ref="N18">INDEX(z_3_Materias!D2:D508, MATCH(H18, z_3_Materias!A2:A508, 0))</f>
        <v>4</v>
      </c>
      <c r="O18" s="87"/>
      <c r="P18" s="87"/>
      <c r="Q18" s="88"/>
      <c r="R18" s="92"/>
      <c r="S18" s="91"/>
      <c r="T18" s="13" t="str">
        <f t="shared" si="0"/>
        <v>Semiótica y Hermenéutica LDDPA701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106</v>
      </c>
      <c r="I19" s="87"/>
      <c r="J19" s="87"/>
      <c r="K19" s="88"/>
      <c r="L19" s="14" t="str">
        <f t="array" ref="L19">INDEX(z_3_Materias!B2:B508, MATCH(H19, z_3_Materias!A2:A508, 0))</f>
        <v>20LDDPA014</v>
      </c>
      <c r="M19" s="15" t="s">
        <v>645</v>
      </c>
      <c r="N19" s="89">
        <f t="array" ref="N19">INDEX(z_3_Materias!D2:D508, MATCH(H19, z_3_Materias!A2:A508, 0))</f>
        <v>4</v>
      </c>
      <c r="O19" s="87"/>
      <c r="P19" s="87"/>
      <c r="Q19" s="88"/>
      <c r="R19" s="92"/>
      <c r="S19" s="91"/>
      <c r="T19" s="13" t="str">
        <f t="shared" si="0"/>
        <v>Diseño Publicitario y Medios Digitales LDDPA901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67"/>
      <c r="O30" s="60"/>
      <c r="P30" s="100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7"/>
      <c r="O31" s="60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62"/>
      <c r="L32" s="61"/>
      <c r="M32" s="62"/>
      <c r="N32" s="67"/>
      <c r="O32" s="60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651</v>
      </c>
      <c r="I33" s="66"/>
      <c r="J33" s="65" t="s">
        <v>652</v>
      </c>
      <c r="K33" s="66"/>
      <c r="L33" s="65" t="s">
        <v>652</v>
      </c>
      <c r="M33" s="66"/>
      <c r="N33" s="67"/>
      <c r="O33" s="60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651</v>
      </c>
      <c r="I34" s="66"/>
      <c r="J34" s="65" t="s">
        <v>651</v>
      </c>
      <c r="K34" s="66"/>
      <c r="L34" s="65" t="s">
        <v>652</v>
      </c>
      <c r="M34" s="66"/>
      <c r="N34" s="67"/>
      <c r="O34" s="60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651</v>
      </c>
      <c r="I35" s="66"/>
      <c r="J35" s="65" t="s">
        <v>651</v>
      </c>
      <c r="K35" s="66"/>
      <c r="L35" s="65" t="s">
        <v>652</v>
      </c>
      <c r="M35" s="66"/>
      <c r="N35" s="67"/>
      <c r="O35" s="60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5" t="s">
        <v>655</v>
      </c>
      <c r="I37" s="66"/>
      <c r="J37" s="65" t="s">
        <v>653</v>
      </c>
      <c r="K37" s="66"/>
      <c r="L37" s="65" t="s">
        <v>653</v>
      </c>
      <c r="M37" s="66"/>
      <c r="N37" s="65" t="s">
        <v>654</v>
      </c>
      <c r="O37" s="66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5" t="s">
        <v>655</v>
      </c>
      <c r="I38" s="66"/>
      <c r="J38" s="65" t="s">
        <v>653</v>
      </c>
      <c r="K38" s="66"/>
      <c r="L38" s="65" t="s">
        <v>653</v>
      </c>
      <c r="M38" s="66"/>
      <c r="N38" s="65" t="s">
        <v>654</v>
      </c>
      <c r="O38" s="66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5" t="s">
        <v>654</v>
      </c>
      <c r="I39" s="66"/>
      <c r="J39" s="65" t="s">
        <v>655</v>
      </c>
      <c r="K39" s="66"/>
      <c r="L39" s="65" t="s">
        <v>653</v>
      </c>
      <c r="M39" s="66"/>
      <c r="N39" s="65" t="s">
        <v>654</v>
      </c>
      <c r="O39" s="66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5" t="s">
        <v>654</v>
      </c>
      <c r="I40" s="66"/>
      <c r="J40" s="65" t="s">
        <v>655</v>
      </c>
      <c r="K40" s="66"/>
      <c r="L40" s="61"/>
      <c r="M40" s="62"/>
      <c r="N40" s="61"/>
      <c r="O40" s="62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1"/>
      <c r="I41" s="62"/>
      <c r="J41" s="61"/>
      <c r="K41" s="62"/>
      <c r="L41" s="61"/>
      <c r="M41" s="62"/>
      <c r="N41" s="61"/>
      <c r="O41" s="62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ORDOÑEZ MORALES LUIS MARTIN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6" priority="1" operator="equal">
      <formula>0</formula>
    </cfRule>
  </conditionalFormatting>
  <conditionalFormatting sqref="N15:N23">
    <cfRule type="cellIs" dxfId="25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G33" zoomScale="50" zoomScaleNormal="50" zoomScaleSheetLayoutView="50" workbookViewId="0">
      <selection activeCell="H42" sqref="H42:I4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105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116" t="s">
        <v>8</v>
      </c>
      <c r="C14" s="79"/>
      <c r="D14" s="182" t="s">
        <v>9</v>
      </c>
      <c r="E14" s="178"/>
      <c r="F14" s="178"/>
      <c r="G14" s="178"/>
      <c r="H14" s="185" t="s">
        <v>10</v>
      </c>
      <c r="I14" s="178"/>
      <c r="J14" s="178"/>
      <c r="K14" s="179"/>
      <c r="L14" s="52" t="s">
        <v>11</v>
      </c>
      <c r="M14" s="52" t="s">
        <v>12</v>
      </c>
      <c r="N14" s="177" t="s">
        <v>13</v>
      </c>
      <c r="O14" s="178"/>
      <c r="P14" s="178"/>
      <c r="Q14" s="179"/>
      <c r="R14" s="180" t="s">
        <v>14</v>
      </c>
      <c r="S14" s="181"/>
    </row>
    <row r="15" spans="2:20" ht="21" customHeight="1" x14ac:dyDescent="0.3">
      <c r="B15" s="92"/>
      <c r="C15" s="169"/>
      <c r="D15" s="183"/>
      <c r="E15" s="71"/>
      <c r="F15" s="71"/>
      <c r="G15" s="169"/>
      <c r="H15" s="163" t="s">
        <v>17</v>
      </c>
      <c r="I15" s="164"/>
      <c r="J15" s="164"/>
      <c r="K15" s="165"/>
      <c r="L15" s="45">
        <f t="array" ref="L15">INDEX(z_3_Materias!B2:B508, MATCH(H15, z_3_Materias!A2:A508, 0))</f>
        <v>0</v>
      </c>
      <c r="M15" s="46"/>
      <c r="N15" s="166">
        <f t="array" ref="N15">INDEX(z_3_Materias!D2:D508, MATCH(H15, z_3_Materias!A2:A508, 0))</f>
        <v>0</v>
      </c>
      <c r="O15" s="164"/>
      <c r="P15" s="164"/>
      <c r="Q15" s="165"/>
      <c r="R15" s="167">
        <f>SUM(N15:Q25)</f>
        <v>21</v>
      </c>
      <c r="S15" s="168"/>
      <c r="T15" s="13" t="str">
        <f t="shared" ref="T15:T25" si="0">H15&amp;" "&amp;M15</f>
        <v xml:space="preserve">  </v>
      </c>
    </row>
    <row r="16" spans="2:20" ht="21" customHeight="1" x14ac:dyDescent="0.3">
      <c r="B16" s="92"/>
      <c r="C16" s="169"/>
      <c r="D16" s="183"/>
      <c r="E16" s="71"/>
      <c r="F16" s="71"/>
      <c r="G16" s="169"/>
      <c r="H16" s="163" t="s">
        <v>601</v>
      </c>
      <c r="I16" s="164"/>
      <c r="J16" s="164"/>
      <c r="K16" s="165"/>
      <c r="L16" s="45" t="str">
        <f t="array" ref="L16">INDEX(z_3_Materias!B2:B508, MATCH(H16, z_3_Materias!A2:A508, 0))</f>
        <v>24DAD021</v>
      </c>
      <c r="M16" s="46" t="s">
        <v>613</v>
      </c>
      <c r="N16" s="166">
        <f t="array" ref="N16">INDEX(z_3_Materias!D2:D508, MATCH(H16, z_3_Materias!A2:A508, 0))</f>
        <v>4</v>
      </c>
      <c r="O16" s="164"/>
      <c r="P16" s="164"/>
      <c r="Q16" s="165"/>
      <c r="R16" s="169"/>
      <c r="S16" s="168"/>
      <c r="T16" s="13" t="str">
        <f t="shared" si="0"/>
        <v>Proyecto Integrador I*_ DAD305</v>
      </c>
    </row>
    <row r="17" spans="2:20" ht="21" customHeight="1" x14ac:dyDescent="0.3">
      <c r="B17" s="92"/>
      <c r="C17" s="169"/>
      <c r="D17" s="183"/>
      <c r="E17" s="71"/>
      <c r="F17" s="71"/>
      <c r="G17" s="169"/>
      <c r="H17" s="163" t="s">
        <v>108</v>
      </c>
      <c r="I17" s="164"/>
      <c r="J17" s="164"/>
      <c r="K17" s="165"/>
      <c r="L17" s="45" t="str">
        <f t="array" ref="L17">INDEX(z_3_Materias!B2:B508, MATCH(H17, z_3_Materias!A2:A508, 0))</f>
        <v>20LDDPA003</v>
      </c>
      <c r="M17" s="46" t="s">
        <v>611</v>
      </c>
      <c r="N17" s="166">
        <f t="array" ref="N17">INDEX(z_3_Materias!D2:D508, MATCH(H17, z_3_Materias!A2:A508, 0))</f>
        <v>3</v>
      </c>
      <c r="O17" s="164"/>
      <c r="P17" s="164"/>
      <c r="Q17" s="165"/>
      <c r="R17" s="169"/>
      <c r="S17" s="168"/>
      <c r="T17" s="13" t="str">
        <f t="shared" si="0"/>
        <v>Mercadotecnia Digital LDDPA701</v>
      </c>
    </row>
    <row r="18" spans="2:20" ht="21" customHeight="1" x14ac:dyDescent="0.3">
      <c r="B18" s="92"/>
      <c r="C18" s="169"/>
      <c r="D18" s="183"/>
      <c r="E18" s="71"/>
      <c r="F18" s="71"/>
      <c r="G18" s="169"/>
      <c r="H18" s="163" t="s">
        <v>106</v>
      </c>
      <c r="I18" s="164"/>
      <c r="J18" s="164"/>
      <c r="K18" s="165"/>
      <c r="L18" s="45" t="str">
        <f t="array" ref="L18">INDEX(z_3_Materias!B2:B508, MATCH(H18, z_3_Materias!A2:A508, 0))</f>
        <v>20LDDPA014</v>
      </c>
      <c r="M18" s="46" t="s">
        <v>646</v>
      </c>
      <c r="N18" s="166">
        <f t="array" ref="N18">INDEX(z_3_Materias!D2:D508, MATCH(H18, z_3_Materias!A2:A508, 0))</f>
        <v>4</v>
      </c>
      <c r="O18" s="164"/>
      <c r="P18" s="164"/>
      <c r="Q18" s="165"/>
      <c r="R18" s="169"/>
      <c r="S18" s="168"/>
      <c r="T18" s="13" t="str">
        <f t="shared" si="0"/>
        <v>Diseño Publicitario y Medios Digitales LDDPA902</v>
      </c>
    </row>
    <row r="19" spans="2:20" ht="21" customHeight="1" x14ac:dyDescent="0.3">
      <c r="B19" s="92"/>
      <c r="C19" s="169"/>
      <c r="D19" s="183"/>
      <c r="E19" s="71"/>
      <c r="F19" s="71"/>
      <c r="G19" s="169"/>
      <c r="H19" s="163" t="s">
        <v>106</v>
      </c>
      <c r="I19" s="164"/>
      <c r="J19" s="164"/>
      <c r="K19" s="165"/>
      <c r="L19" s="45" t="str">
        <f t="array" ref="L19">INDEX(z_3_Materias!B2:B508, MATCH(H19, z_3_Materias!A2:A508, 0))</f>
        <v>20LDDPA014</v>
      </c>
      <c r="M19" s="46" t="s">
        <v>647</v>
      </c>
      <c r="N19" s="166">
        <f t="array" ref="N19">INDEX(z_3_Materias!D2:D508, MATCH(H19, z_3_Materias!A2:A508, 0))</f>
        <v>4</v>
      </c>
      <c r="O19" s="164"/>
      <c r="P19" s="164"/>
      <c r="Q19" s="165"/>
      <c r="R19" s="169"/>
      <c r="S19" s="168"/>
      <c r="T19" s="13" t="str">
        <f t="shared" si="0"/>
        <v>Diseño Publicitario y Medios Digitales LDDPA903</v>
      </c>
    </row>
    <row r="20" spans="2:20" ht="21" customHeight="1" x14ac:dyDescent="0.3">
      <c r="B20" s="92"/>
      <c r="C20" s="169"/>
      <c r="D20" s="183"/>
      <c r="E20" s="71"/>
      <c r="F20" s="71"/>
      <c r="G20" s="169"/>
      <c r="H20" s="163" t="s">
        <v>59</v>
      </c>
      <c r="I20" s="164"/>
      <c r="J20" s="164"/>
      <c r="K20" s="165"/>
      <c r="L20" s="45" t="str">
        <f t="array" ref="L20">INDEX(z_3_Materias!B2:B508, MATCH(H20, z_3_Materias!A2:A508, 0))</f>
        <v>20LDDPA019</v>
      </c>
      <c r="M20" s="46" t="s">
        <v>641</v>
      </c>
      <c r="N20" s="166">
        <f t="array" ref="N20">INDEX(z_3_Materias!D2:D508, MATCH(H20, z_3_Materias!A2:A508, 0))</f>
        <v>4</v>
      </c>
      <c r="O20" s="164"/>
      <c r="P20" s="164"/>
      <c r="Q20" s="165"/>
      <c r="R20" s="169"/>
      <c r="S20" s="168"/>
      <c r="T20" s="13" t="str">
        <f t="shared" si="0"/>
        <v>Gestión de Proyectos LDDPA1001</v>
      </c>
    </row>
    <row r="21" spans="2:20" ht="21" customHeight="1" x14ac:dyDescent="0.3">
      <c r="B21" s="92"/>
      <c r="C21" s="169"/>
      <c r="D21" s="183"/>
      <c r="E21" s="71"/>
      <c r="F21" s="71"/>
      <c r="G21" s="169"/>
      <c r="H21" s="163" t="s">
        <v>640</v>
      </c>
      <c r="I21" s="164"/>
      <c r="J21" s="164"/>
      <c r="K21" s="165"/>
      <c r="L21" s="45" t="str">
        <f t="array" ref="L21">INDEX(z_3_Materias!B2:B508, MATCH(H21, z_3_Materias!A2:A508, 0))</f>
        <v>20LDDPA022</v>
      </c>
      <c r="M21" s="46" t="s">
        <v>641</v>
      </c>
      <c r="N21" s="166">
        <f t="array" ref="N21">INDEX(z_3_Materias!D2:D508, MATCH(H21, z_3_Materias!A2:A508, 0))</f>
        <v>2</v>
      </c>
      <c r="O21" s="164"/>
      <c r="P21" s="164"/>
      <c r="Q21" s="165"/>
      <c r="R21" s="169"/>
      <c r="S21" s="168"/>
      <c r="T21" s="13" t="str">
        <f t="shared" si="0"/>
        <v>Integradora I_ LDDPA1001</v>
      </c>
    </row>
    <row r="22" spans="2:20" ht="21" customHeight="1" x14ac:dyDescent="0.3">
      <c r="B22" s="92"/>
      <c r="C22" s="169"/>
      <c r="D22" s="183"/>
      <c r="E22" s="71"/>
      <c r="F22" s="71"/>
      <c r="G22" s="169"/>
      <c r="H22" s="163" t="s">
        <v>17</v>
      </c>
      <c r="I22" s="164"/>
      <c r="J22" s="164"/>
      <c r="K22" s="165"/>
      <c r="L22" s="45">
        <f t="array" ref="L22">INDEX(z_3_Materias!B2:B508, MATCH(H22, z_3_Materias!A2:A508, 0))</f>
        <v>0</v>
      </c>
      <c r="M22" s="46"/>
      <c r="N22" s="166">
        <f t="array" ref="N22">INDEX(z_3_Materias!D2:D508, MATCH(H22, z_3_Materias!A2:A508, 0))</f>
        <v>0</v>
      </c>
      <c r="O22" s="164"/>
      <c r="P22" s="164"/>
      <c r="Q22" s="165"/>
      <c r="R22" s="169"/>
      <c r="S22" s="168"/>
      <c r="T22" s="13" t="str">
        <f t="shared" si="0"/>
        <v xml:space="preserve">  </v>
      </c>
    </row>
    <row r="23" spans="2:20" ht="21" customHeight="1" x14ac:dyDescent="0.3">
      <c r="B23" s="92"/>
      <c r="C23" s="169"/>
      <c r="D23" s="183"/>
      <c r="E23" s="71"/>
      <c r="F23" s="71"/>
      <c r="G23" s="169"/>
      <c r="H23" s="163" t="s">
        <v>17</v>
      </c>
      <c r="I23" s="164"/>
      <c r="J23" s="164"/>
      <c r="K23" s="165"/>
      <c r="L23" s="45">
        <f t="array" ref="L23">INDEX(z_3_Materias!B1:B507, MATCH(H23, z_3_Materias!A1:A507, 0))</f>
        <v>0</v>
      </c>
      <c r="M23" s="46"/>
      <c r="N23" s="166">
        <f t="array" ref="N23">INDEX(z_3_Materias!D1:D507, MATCH(H23, z_3_Materias!A1:A507, 0))</f>
        <v>0</v>
      </c>
      <c r="O23" s="164"/>
      <c r="P23" s="164"/>
      <c r="Q23" s="165"/>
      <c r="R23" s="169"/>
      <c r="S23" s="168"/>
      <c r="T23" s="13" t="str">
        <f t="shared" si="0"/>
        <v xml:space="preserve">  </v>
      </c>
    </row>
    <row r="24" spans="2:20" ht="21" customHeight="1" x14ac:dyDescent="0.3">
      <c r="B24" s="92"/>
      <c r="C24" s="169"/>
      <c r="D24" s="183"/>
      <c r="E24" s="71"/>
      <c r="F24" s="71"/>
      <c r="G24" s="169"/>
      <c r="H24" s="163" t="s">
        <v>17</v>
      </c>
      <c r="I24" s="164"/>
      <c r="J24" s="164"/>
      <c r="K24" s="165"/>
      <c r="L24" s="45">
        <f t="array" ref="L24">INDEX(z_3_Materias!B1:B507, MATCH(H24, z_3_Materias!A1:A507, 0))</f>
        <v>0</v>
      </c>
      <c r="M24" s="46"/>
      <c r="N24" s="166">
        <f t="array" ref="N24">INDEX(z_3_Materias!D1:D507, MATCH(H24, z_3_Materias!A1:A507, 0))</f>
        <v>0</v>
      </c>
      <c r="O24" s="164"/>
      <c r="P24" s="164"/>
      <c r="Q24" s="165"/>
      <c r="R24" s="169"/>
      <c r="S24" s="168"/>
      <c r="T24" s="13"/>
    </row>
    <row r="25" spans="2:20" ht="21" customHeight="1" thickBot="1" x14ac:dyDescent="0.35">
      <c r="B25" s="93"/>
      <c r="C25" s="76"/>
      <c r="D25" s="184"/>
      <c r="E25" s="170"/>
      <c r="F25" s="170"/>
      <c r="G25" s="170"/>
      <c r="H25" s="175" t="s">
        <v>17</v>
      </c>
      <c r="I25" s="173"/>
      <c r="J25" s="173"/>
      <c r="K25" s="174"/>
      <c r="L25" s="53">
        <f t="array" ref="L25">INDEX(z_3_Materias!B2:B508, MATCH(H25, z_3_Materias!A2:A508, 0))</f>
        <v>0</v>
      </c>
      <c r="M25" s="54"/>
      <c r="N25" s="172"/>
      <c r="O25" s="173"/>
      <c r="P25" s="173"/>
      <c r="Q25" s="174"/>
      <c r="R25" s="170"/>
      <c r="S25" s="171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75" t="s">
        <v>18</v>
      </c>
      <c r="C27" s="76"/>
      <c r="D27" s="76"/>
      <c r="E27" s="76"/>
      <c r="F27" s="76"/>
      <c r="G27" s="76"/>
      <c r="H27" s="20"/>
      <c r="I27" s="20"/>
      <c r="J27" s="20"/>
      <c r="K27" s="20"/>
      <c r="L27" s="77"/>
      <c r="M27" s="71"/>
      <c r="N27" s="20"/>
      <c r="O27" s="20"/>
      <c r="P27" s="20"/>
      <c r="Q27" s="20"/>
      <c r="R27" s="20"/>
      <c r="S27" s="20"/>
    </row>
    <row r="28" spans="2:20" ht="21.75" customHeight="1" x14ac:dyDescent="0.3">
      <c r="B28" s="78" t="s">
        <v>19</v>
      </c>
      <c r="C28" s="79"/>
      <c r="D28" s="79"/>
      <c r="E28" s="79"/>
      <c r="F28" s="79"/>
      <c r="G28" s="80"/>
      <c r="H28" s="81" t="s">
        <v>20</v>
      </c>
      <c r="I28" s="80"/>
      <c r="J28" s="78" t="s">
        <v>21</v>
      </c>
      <c r="K28" s="80"/>
      <c r="L28" s="82" t="s">
        <v>22</v>
      </c>
      <c r="M28" s="60"/>
      <c r="N28" s="78" t="s">
        <v>23</v>
      </c>
      <c r="O28" s="79"/>
      <c r="P28" s="78" t="s">
        <v>24</v>
      </c>
      <c r="Q28" s="80"/>
      <c r="R28" s="98" t="s">
        <v>25</v>
      </c>
      <c r="S28" s="60"/>
    </row>
    <row r="29" spans="2:20" ht="73.5" customHeight="1" thickBot="1" x14ac:dyDescent="0.35">
      <c r="B29" s="58" t="s">
        <v>26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thickBot="1" x14ac:dyDescent="0.35">
      <c r="B30" s="58" t="s">
        <v>27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67"/>
      <c r="Q30" s="60"/>
      <c r="R30" s="67"/>
      <c r="S30" s="60"/>
    </row>
    <row r="31" spans="2:20" ht="73.5" customHeight="1" thickBot="1" x14ac:dyDescent="0.35">
      <c r="B31" s="58" t="s">
        <v>28</v>
      </c>
      <c r="C31" s="59"/>
      <c r="D31" s="59"/>
      <c r="E31" s="59"/>
      <c r="F31" s="59"/>
      <c r="G31" s="60"/>
      <c r="H31" s="67"/>
      <c r="I31" s="60"/>
      <c r="J31" s="67"/>
      <c r="K31" s="60"/>
      <c r="L31" s="67"/>
      <c r="M31" s="60"/>
      <c r="N31" s="67"/>
      <c r="O31" s="60"/>
      <c r="P31" s="61"/>
      <c r="Q31" s="62"/>
      <c r="R31" s="67"/>
      <c r="S31" s="60"/>
    </row>
    <row r="32" spans="2:20" ht="73.5" customHeight="1" x14ac:dyDescent="0.3">
      <c r="B32" s="58" t="s">
        <v>29</v>
      </c>
      <c r="C32" s="59"/>
      <c r="D32" s="59"/>
      <c r="E32" s="59"/>
      <c r="F32" s="59"/>
      <c r="G32" s="60"/>
      <c r="H32" s="67"/>
      <c r="I32" s="60"/>
      <c r="J32" s="67"/>
      <c r="K32" s="60"/>
      <c r="L32" s="67"/>
      <c r="M32" s="60"/>
      <c r="N32" s="67"/>
      <c r="O32" s="60"/>
      <c r="P32" s="176"/>
      <c r="Q32" s="62"/>
      <c r="R32" s="67"/>
      <c r="S32" s="60"/>
    </row>
    <row r="33" spans="2:19" ht="73.5" customHeight="1" x14ac:dyDescent="0.3">
      <c r="B33" s="58" t="s">
        <v>30</v>
      </c>
      <c r="C33" s="59"/>
      <c r="D33" s="59"/>
      <c r="E33" s="59"/>
      <c r="F33" s="59"/>
      <c r="G33" s="60"/>
      <c r="H33" s="67"/>
      <c r="I33" s="60"/>
      <c r="J33" s="67"/>
      <c r="K33" s="60"/>
      <c r="L33" s="67"/>
      <c r="M33" s="60"/>
      <c r="N33" s="67"/>
      <c r="O33" s="60"/>
      <c r="P33" s="61"/>
      <c r="Q33" s="62"/>
      <c r="R33" s="67"/>
      <c r="S33" s="60"/>
    </row>
    <row r="34" spans="2:19" ht="73.5" customHeight="1" thickBot="1" x14ac:dyDescent="0.35">
      <c r="B34" s="58" t="s">
        <v>31</v>
      </c>
      <c r="C34" s="59"/>
      <c r="D34" s="59"/>
      <c r="E34" s="59"/>
      <c r="F34" s="59"/>
      <c r="G34" s="60"/>
      <c r="H34" s="67"/>
      <c r="I34" s="60"/>
      <c r="J34" s="67"/>
      <c r="K34" s="60"/>
      <c r="L34" s="67"/>
      <c r="M34" s="60"/>
      <c r="N34" s="67"/>
      <c r="O34" s="60"/>
      <c r="P34" s="61"/>
      <c r="Q34" s="62"/>
      <c r="R34" s="67"/>
      <c r="S34" s="60"/>
    </row>
    <row r="35" spans="2:19" ht="73.5" customHeight="1" thickBot="1" x14ac:dyDescent="0.35">
      <c r="B35" s="58" t="s">
        <v>32</v>
      </c>
      <c r="C35" s="59"/>
      <c r="D35" s="59"/>
      <c r="E35" s="59"/>
      <c r="F35" s="59"/>
      <c r="G35" s="60"/>
      <c r="H35" s="67"/>
      <c r="I35" s="60"/>
      <c r="J35" s="67"/>
      <c r="K35" s="60"/>
      <c r="L35" s="67"/>
      <c r="M35" s="60"/>
      <c r="N35" s="67"/>
      <c r="O35" s="60"/>
      <c r="P35" s="65" t="s">
        <v>667</v>
      </c>
      <c r="Q35" s="66"/>
      <c r="R35" s="67"/>
      <c r="S35" s="60"/>
    </row>
    <row r="36" spans="2:19" ht="73.5" customHeight="1" thickBot="1" x14ac:dyDescent="0.35">
      <c r="B36" s="58" t="s">
        <v>33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5" t="s">
        <v>667</v>
      </c>
      <c r="Q36" s="66"/>
      <c r="R36" s="67"/>
      <c r="S36" s="60"/>
    </row>
    <row r="37" spans="2:19" ht="73.5" customHeight="1" thickBot="1" x14ac:dyDescent="0.35">
      <c r="B37" s="58" t="s">
        <v>34</v>
      </c>
      <c r="C37" s="59"/>
      <c r="D37" s="59"/>
      <c r="E37" s="59"/>
      <c r="F37" s="59"/>
      <c r="G37" s="60"/>
      <c r="H37" s="61"/>
      <c r="I37" s="62"/>
      <c r="J37" s="61"/>
      <c r="K37" s="62"/>
      <c r="L37" s="65" t="s">
        <v>666</v>
      </c>
      <c r="M37" s="66"/>
      <c r="N37" s="65" t="s">
        <v>643</v>
      </c>
      <c r="O37" s="66"/>
      <c r="P37" s="65" t="s">
        <v>643</v>
      </c>
      <c r="Q37" s="66"/>
      <c r="R37" s="67"/>
      <c r="S37" s="60"/>
    </row>
    <row r="38" spans="2:19" ht="73.5" customHeight="1" thickBot="1" x14ac:dyDescent="0.35">
      <c r="B38" s="58" t="s">
        <v>35</v>
      </c>
      <c r="C38" s="59"/>
      <c r="D38" s="59"/>
      <c r="E38" s="59"/>
      <c r="F38" s="59"/>
      <c r="G38" s="60"/>
      <c r="H38" s="122"/>
      <c r="I38" s="123"/>
      <c r="J38" s="122"/>
      <c r="K38" s="123"/>
      <c r="L38" s="122"/>
      <c r="M38" s="123"/>
      <c r="N38" s="122"/>
      <c r="O38" s="123"/>
      <c r="P38" s="65" t="s">
        <v>665</v>
      </c>
      <c r="Q38" s="66"/>
      <c r="R38" s="67"/>
      <c r="S38" s="60"/>
    </row>
    <row r="39" spans="2:19" ht="73.5" customHeight="1" thickBot="1" x14ac:dyDescent="0.35">
      <c r="B39" s="58" t="s">
        <v>36</v>
      </c>
      <c r="C39" s="59"/>
      <c r="D39" s="59"/>
      <c r="E39" s="59"/>
      <c r="F39" s="59"/>
      <c r="G39" s="60"/>
      <c r="H39" s="65" t="s">
        <v>666</v>
      </c>
      <c r="I39" s="66"/>
      <c r="J39" s="65" t="s">
        <v>664</v>
      </c>
      <c r="K39" s="66"/>
      <c r="L39" s="65" t="s">
        <v>668</v>
      </c>
      <c r="M39" s="66"/>
      <c r="N39" s="65" t="s">
        <v>667</v>
      </c>
      <c r="O39" s="66"/>
      <c r="P39" s="65" t="s">
        <v>665</v>
      </c>
      <c r="Q39" s="66"/>
      <c r="R39" s="67"/>
      <c r="S39" s="60"/>
    </row>
    <row r="40" spans="2:19" ht="73.5" customHeight="1" thickBot="1" x14ac:dyDescent="0.35">
      <c r="B40" s="58" t="s">
        <v>37</v>
      </c>
      <c r="C40" s="59"/>
      <c r="D40" s="59"/>
      <c r="E40" s="59"/>
      <c r="F40" s="59"/>
      <c r="G40" s="60"/>
      <c r="H40" s="65" t="s">
        <v>666</v>
      </c>
      <c r="I40" s="66"/>
      <c r="J40" s="65" t="s">
        <v>664</v>
      </c>
      <c r="K40" s="66"/>
      <c r="L40" s="65" t="s">
        <v>668</v>
      </c>
      <c r="M40" s="66"/>
      <c r="N40" s="65" t="s">
        <v>667</v>
      </c>
      <c r="O40" s="66"/>
      <c r="P40" s="65" t="s">
        <v>666</v>
      </c>
      <c r="Q40" s="66"/>
      <c r="R40" s="67"/>
      <c r="S40" s="60"/>
    </row>
    <row r="41" spans="2:19" ht="73.5" customHeight="1" thickBot="1" x14ac:dyDescent="0.35">
      <c r="B41" s="58" t="s">
        <v>38</v>
      </c>
      <c r="C41" s="59"/>
      <c r="D41" s="59"/>
      <c r="E41" s="59"/>
      <c r="F41" s="59"/>
      <c r="G41" s="60"/>
      <c r="H41" s="65" t="s">
        <v>665</v>
      </c>
      <c r="I41" s="142"/>
      <c r="J41" s="65" t="s">
        <v>664</v>
      </c>
      <c r="K41" s="142"/>
      <c r="L41" s="61"/>
      <c r="M41" s="62"/>
      <c r="N41" s="61"/>
      <c r="O41" s="62"/>
      <c r="P41" s="65" t="s">
        <v>668</v>
      </c>
      <c r="Q41" s="66"/>
      <c r="R41" s="67"/>
      <c r="S41" s="60"/>
    </row>
    <row r="42" spans="2:19" ht="73.5" customHeight="1" thickBot="1" x14ac:dyDescent="0.35">
      <c r="B42" s="58" t="s">
        <v>39</v>
      </c>
      <c r="C42" s="59"/>
      <c r="D42" s="59"/>
      <c r="E42" s="59"/>
      <c r="F42" s="59"/>
      <c r="G42" s="60"/>
      <c r="H42" s="65" t="s">
        <v>665</v>
      </c>
      <c r="I42" s="142"/>
      <c r="J42" s="61"/>
      <c r="K42" s="139"/>
      <c r="L42" s="61"/>
      <c r="M42" s="62"/>
      <c r="N42" s="61"/>
      <c r="O42" s="62"/>
      <c r="P42" s="65" t="s">
        <v>668</v>
      </c>
      <c r="Q42" s="66"/>
      <c r="R42" s="67"/>
      <c r="S42" s="60"/>
    </row>
    <row r="43" spans="2:19" ht="73.5" customHeight="1" thickBot="1" x14ac:dyDescent="0.35">
      <c r="B43" s="58" t="s">
        <v>40</v>
      </c>
      <c r="C43" s="59"/>
      <c r="D43" s="59"/>
      <c r="E43" s="59"/>
      <c r="F43" s="59"/>
      <c r="G43" s="60"/>
      <c r="H43" s="61"/>
      <c r="I43" s="62"/>
      <c r="J43" s="61"/>
      <c r="K43" s="62"/>
      <c r="L43" s="61"/>
      <c r="M43" s="62"/>
      <c r="N43" s="61"/>
      <c r="O43" s="62"/>
      <c r="P43" s="61"/>
      <c r="Q43" s="62"/>
      <c r="R43" s="67"/>
      <c r="S43" s="60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85"/>
      <c r="M44" s="71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74"/>
      <c r="D46" s="71"/>
      <c r="E46" s="71"/>
      <c r="F46" s="71"/>
      <c r="G46" s="71"/>
      <c r="H46" s="71"/>
      <c r="I46" s="7"/>
      <c r="J46" s="7"/>
      <c r="K46" s="7"/>
      <c r="L46" s="7"/>
      <c r="M46" s="7"/>
      <c r="N46" s="74"/>
      <c r="O46" s="71"/>
      <c r="P46" s="71"/>
      <c r="Q46" s="71"/>
      <c r="R46" s="71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83" t="s">
        <v>41</v>
      </c>
      <c r="D48" s="84"/>
      <c r="E48" s="84"/>
      <c r="F48" s="84"/>
      <c r="G48" s="84"/>
      <c r="H48" s="84"/>
      <c r="I48" s="84"/>
      <c r="J48" s="7"/>
      <c r="K48" s="7"/>
      <c r="L48" s="7"/>
      <c r="M48" s="7"/>
      <c r="N48" s="83" t="str">
        <f>B10</f>
        <v>RAMOS GAMA JOSELYN KAREN</v>
      </c>
      <c r="O48" s="84"/>
      <c r="P48" s="84"/>
      <c r="Q48" s="84"/>
      <c r="R48" s="84"/>
      <c r="S48" s="25"/>
    </row>
    <row r="49" spans="3:19" ht="14.25" customHeight="1" x14ac:dyDescent="0.35">
      <c r="C49" s="70" t="s">
        <v>42</v>
      </c>
      <c r="D49" s="71"/>
      <c r="E49" s="71"/>
      <c r="F49" s="71"/>
      <c r="G49" s="71"/>
      <c r="H49" s="71"/>
      <c r="I49" s="71"/>
      <c r="J49" s="7"/>
      <c r="K49" s="7"/>
      <c r="L49" s="7"/>
      <c r="M49" s="7"/>
      <c r="N49" s="72" t="s">
        <v>43</v>
      </c>
      <c r="O49" s="73"/>
      <c r="P49" s="73"/>
      <c r="Q49" s="73"/>
      <c r="R49" s="73"/>
      <c r="S49" s="26"/>
    </row>
    <row r="50" spans="3:19" ht="14.25" customHeight="1" x14ac:dyDescent="0.35">
      <c r="C50" s="74"/>
      <c r="D50" s="71"/>
      <c r="E50" s="71"/>
      <c r="F50" s="71"/>
      <c r="G50" s="71"/>
      <c r="H50" s="71"/>
      <c r="I50" s="7"/>
      <c r="J50" s="28"/>
      <c r="K50" s="28"/>
      <c r="L50" s="28"/>
      <c r="M50" s="28"/>
      <c r="N50" s="71"/>
      <c r="O50" s="71"/>
      <c r="P50" s="71"/>
      <c r="Q50" s="71"/>
      <c r="R50" s="71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83" t="s">
        <v>526</v>
      </c>
      <c r="D52" s="84"/>
      <c r="E52" s="84"/>
      <c r="F52" s="84"/>
      <c r="G52" s="84"/>
      <c r="H52" s="84"/>
      <c r="I52" s="84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0" t="s">
        <v>525</v>
      </c>
      <c r="D53" s="71"/>
      <c r="E53" s="71"/>
      <c r="F53" s="71"/>
      <c r="G53" s="71"/>
      <c r="H53" s="71"/>
      <c r="I53" s="71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4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109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71</v>
      </c>
      <c r="I15" s="126"/>
      <c r="J15" s="126"/>
      <c r="K15" s="127"/>
      <c r="L15" s="11" t="str">
        <f t="array" ref="L15">INDEX(z_3_Materias!B2:B508, MATCH(H15, z_3_Materias!A2:A508, 0))</f>
        <v>24DAD014</v>
      </c>
      <c r="M15" s="12" t="s">
        <v>580</v>
      </c>
      <c r="N15" s="109">
        <f t="array" ref="N15">INDEX(z_3_Materias!D2:D508, MATCH(H15, z_3_Materias!A2:A508, 0))</f>
        <v>3</v>
      </c>
      <c r="O15" s="84"/>
      <c r="P15" s="84"/>
      <c r="Q15" s="108"/>
      <c r="R15" s="90">
        <f>SUM(N15:Q23)</f>
        <v>7</v>
      </c>
      <c r="S15" s="91"/>
      <c r="T15" s="13" t="str">
        <f t="shared" ref="T15:T23" si="0">H15&amp;" "&amp;M15</f>
        <v>Mercadotecnia. DAD201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601</v>
      </c>
      <c r="I16" s="87"/>
      <c r="J16" s="87"/>
      <c r="K16" s="88"/>
      <c r="L16" s="14" t="str">
        <f t="array" ref="L16">INDEX(z_3_Materias!B2:B508, MATCH(H16, z_3_Materias!A2:A508, 0))</f>
        <v>24DAD021</v>
      </c>
      <c r="M16" s="15" t="s">
        <v>632</v>
      </c>
      <c r="N16" s="89">
        <f t="array" ref="N16">INDEX(z_3_Materias!D2:D508, MATCH(H16, z_3_Materias!A2:A508, 0))</f>
        <v>4</v>
      </c>
      <c r="O16" s="87"/>
      <c r="P16" s="87"/>
      <c r="Q16" s="88"/>
      <c r="R16" s="92"/>
      <c r="S16" s="91"/>
      <c r="T16" s="13" t="str">
        <f t="shared" si="0"/>
        <v>Proyecto Integrador I*_ DAD308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17</v>
      </c>
      <c r="I17" s="87"/>
      <c r="J17" s="87"/>
      <c r="K17" s="88"/>
      <c r="L17" s="14">
        <f t="array" ref="L17">INDEX(z_3_Materias!B2:B508, MATCH(H17, z_3_Materias!A2:A508, 0))</f>
        <v>0</v>
      </c>
      <c r="M17" s="15"/>
      <c r="N17" s="89">
        <f t="array" ref="N17">INDEX(z_3_Materias!D2:D508, MATCH(H17, z_3_Materias!A2:A508, 0))</f>
        <v>0</v>
      </c>
      <c r="O17" s="87"/>
      <c r="P17" s="87"/>
      <c r="Q17" s="88"/>
      <c r="R17" s="92"/>
      <c r="S17" s="91"/>
      <c r="T17" s="13" t="str">
        <f t="shared" si="0"/>
        <v xml:space="preserve">  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/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7"/>
      <c r="K29" s="60"/>
      <c r="L29" s="61"/>
      <c r="M29" s="62"/>
      <c r="N29" s="67"/>
      <c r="O29" s="60"/>
      <c r="P29" s="133" t="s">
        <v>583</v>
      </c>
      <c r="Q29" s="66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122"/>
      <c r="Q30" s="123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134"/>
      <c r="I31" s="62"/>
      <c r="J31" s="136"/>
      <c r="K31" s="60"/>
      <c r="L31" s="61"/>
      <c r="M31" s="62"/>
      <c r="N31" s="67"/>
      <c r="O31" s="60"/>
      <c r="P31" s="134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134"/>
      <c r="I32" s="62"/>
      <c r="J32" s="136"/>
      <c r="K32" s="60"/>
      <c r="L32" s="133" t="s">
        <v>710</v>
      </c>
      <c r="M32" s="66"/>
      <c r="N32" s="67"/>
      <c r="O32" s="60"/>
      <c r="P32" s="134"/>
      <c r="Q32" s="62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134"/>
      <c r="I33" s="62"/>
      <c r="J33" s="136"/>
      <c r="K33" s="60"/>
      <c r="L33" s="133" t="s">
        <v>583</v>
      </c>
      <c r="M33" s="66"/>
      <c r="N33" s="67"/>
      <c r="O33" s="60"/>
      <c r="P33" s="133" t="s">
        <v>710</v>
      </c>
      <c r="Q33" s="66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134"/>
      <c r="I34" s="62"/>
      <c r="J34" s="136"/>
      <c r="K34" s="60"/>
      <c r="L34" s="133" t="s">
        <v>583</v>
      </c>
      <c r="M34" s="66"/>
      <c r="N34" s="67"/>
      <c r="O34" s="60"/>
      <c r="P34" s="133" t="s">
        <v>710</v>
      </c>
      <c r="Q34" s="66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188"/>
      <c r="J35" s="136"/>
      <c r="K35" s="60"/>
      <c r="L35" s="61"/>
      <c r="M35" s="188"/>
      <c r="N35" s="67"/>
      <c r="O35" s="60"/>
      <c r="P35" s="133" t="s">
        <v>710</v>
      </c>
      <c r="Q35" s="66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89"/>
      <c r="I36" s="190"/>
      <c r="J36" s="189"/>
      <c r="K36" s="190"/>
      <c r="L36" s="191"/>
      <c r="M36" s="123"/>
      <c r="N36" s="189"/>
      <c r="O36" s="123"/>
      <c r="P36" s="189"/>
      <c r="Q36" s="19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1"/>
      <c r="I37" s="62"/>
      <c r="J37" s="67"/>
      <c r="K37" s="60"/>
      <c r="L37" s="61"/>
      <c r="M37" s="139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148"/>
      <c r="L38" s="67"/>
      <c r="M38" s="148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148"/>
      <c r="L39" s="67"/>
      <c r="M39" s="148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148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RODRIGUEZ RIVERA NAYELI BERENICE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3:9" ht="14.25" customHeight="1" x14ac:dyDescent="0.3">
      <c r="C49" s="70"/>
      <c r="D49" s="71"/>
      <c r="E49" s="71"/>
      <c r="F49" s="71"/>
      <c r="G49" s="71"/>
      <c r="H49" s="71"/>
      <c r="I49" s="71"/>
    </row>
    <row r="50" spans="3:9" ht="14.25" customHeight="1" x14ac:dyDescent="0.3">
      <c r="C50" s="186" t="s">
        <v>524</v>
      </c>
      <c r="D50" s="187"/>
      <c r="E50" s="187"/>
      <c r="F50" s="187"/>
      <c r="G50" s="187"/>
      <c r="H50" s="187"/>
      <c r="I50" s="187"/>
    </row>
    <row r="51" spans="3:9" ht="14.25" customHeight="1" x14ac:dyDescent="0.3">
      <c r="C51" s="70" t="s">
        <v>525</v>
      </c>
      <c r="D51" s="71"/>
      <c r="E51" s="71"/>
      <c r="F51" s="71"/>
      <c r="G51" s="71"/>
      <c r="H51" s="71"/>
      <c r="I51" s="71"/>
    </row>
    <row r="52" spans="3:9" ht="15" customHeight="1" x14ac:dyDescent="0.3">
      <c r="C52" s="70"/>
      <c r="D52" s="71"/>
      <c r="E52" s="71"/>
      <c r="F52" s="71"/>
      <c r="G52" s="71"/>
      <c r="H52" s="71"/>
      <c r="I52" s="71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3" priority="2" operator="equal">
      <formula>0</formula>
    </cfRule>
  </conditionalFormatting>
  <conditionalFormatting sqref="N15:N23">
    <cfRule type="cellIs" dxfId="22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1:20" ht="20.25" customHeight="1" x14ac:dyDescent="0.4">
      <c r="A2" s="1"/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1:20" ht="20.25" customHeight="1" x14ac:dyDescent="0.4">
      <c r="A3" s="1"/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1:20" ht="20.25" customHeight="1" x14ac:dyDescent="0.3">
      <c r="A4" s="1"/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1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1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1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1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1" t="s">
        <v>112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1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1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1:20" ht="21" customHeight="1" x14ac:dyDescent="0.3">
      <c r="B15" s="92"/>
      <c r="C15" s="91"/>
      <c r="D15" s="92"/>
      <c r="E15" s="71"/>
      <c r="F15" s="71"/>
      <c r="G15" s="119"/>
      <c r="H15" s="125" t="s">
        <v>540</v>
      </c>
      <c r="I15" s="126"/>
      <c r="J15" s="126"/>
      <c r="K15" s="127"/>
      <c r="L15" s="11" t="str">
        <f t="array" ref="L15">INDEX(z_3_Materias!B2:B508, MATCH(H15, z_3_Materias!A2:A508, 0))</f>
        <v>24CD018</v>
      </c>
      <c r="M15" s="12" t="s">
        <v>577</v>
      </c>
      <c r="N15" s="109">
        <f t="array" ref="N15">INDEX(z_3_Materias!D2:D508, MATCH(H15, z_3_Materias!A2:A508, 0))</f>
        <v>6</v>
      </c>
      <c r="O15" s="84"/>
      <c r="P15" s="84"/>
      <c r="Q15" s="108"/>
      <c r="R15" s="90">
        <f>SUM(N15:Q23)</f>
        <v>18</v>
      </c>
      <c r="S15" s="91"/>
      <c r="T15" s="13" t="str">
        <f t="shared" ref="T15:T23" si="0">H15&amp;" "&amp;M15</f>
        <v>Estructura de Datos* CD301</v>
      </c>
    </row>
    <row r="16" spans="1:20" ht="21" customHeight="1" x14ac:dyDescent="0.3">
      <c r="B16" s="92"/>
      <c r="C16" s="91"/>
      <c r="D16" s="92"/>
      <c r="E16" s="71"/>
      <c r="F16" s="71"/>
      <c r="G16" s="119"/>
      <c r="H16" s="86" t="s">
        <v>571</v>
      </c>
      <c r="I16" s="87"/>
      <c r="J16" s="87"/>
      <c r="K16" s="88"/>
      <c r="L16" s="14" t="str">
        <f t="array" ref="L16">INDEX(z_3_Materias!B2:B508, MATCH(H16, z_3_Materias!A2:A508, 0))</f>
        <v>24IRD018</v>
      </c>
      <c r="M16" s="15" t="s">
        <v>578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Tópicos de Calidad para el Diseño de Software_ IRD301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571</v>
      </c>
      <c r="I17" s="87"/>
      <c r="J17" s="87"/>
      <c r="K17" s="88"/>
      <c r="L17" s="14" t="str">
        <f t="array" ref="L17">INDEX(z_3_Materias!B2:B508, MATCH(H17, z_3_Materias!A2:A508, 0))</f>
        <v>24IRD018</v>
      </c>
      <c r="M17" s="15" t="s">
        <v>579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 t="shared" si="0"/>
        <v>Tópicos de Calidad para el Diseño de Software_ IRD302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1"/>
      <c r="I27" s="62"/>
      <c r="J27" s="61"/>
      <c r="K27" s="62"/>
      <c r="L27" s="61"/>
      <c r="M27" s="62"/>
      <c r="N27" s="61"/>
      <c r="O27" s="62"/>
      <c r="P27" s="61"/>
      <c r="Q27" s="62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1"/>
      <c r="K28" s="62"/>
      <c r="L28" s="61"/>
      <c r="M28" s="62"/>
      <c r="N28" s="61"/>
      <c r="O28" s="62"/>
      <c r="P28" s="61"/>
      <c r="Q28" s="62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5" t="s">
        <v>585</v>
      </c>
      <c r="K29" s="66"/>
      <c r="L29" s="61"/>
      <c r="M29" s="62"/>
      <c r="N29" s="61"/>
      <c r="O29" s="62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65" t="s">
        <v>585</v>
      </c>
      <c r="K30" s="66"/>
      <c r="L30" s="122"/>
      <c r="M30" s="123"/>
      <c r="N30" s="122"/>
      <c r="O30" s="123"/>
      <c r="P30" s="192"/>
      <c r="Q30" s="123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5" t="s">
        <v>586</v>
      </c>
      <c r="I31" s="66"/>
      <c r="J31" s="65" t="s">
        <v>586</v>
      </c>
      <c r="K31" s="66"/>
      <c r="L31" s="61"/>
      <c r="M31" s="62"/>
      <c r="N31" s="61"/>
      <c r="O31" s="62"/>
      <c r="P31" s="193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5" t="s">
        <v>586</v>
      </c>
      <c r="I32" s="66"/>
      <c r="J32" s="65" t="s">
        <v>586</v>
      </c>
      <c r="K32" s="66"/>
      <c r="L32" s="65" t="s">
        <v>587</v>
      </c>
      <c r="M32" s="66"/>
      <c r="N32" s="65" t="s">
        <v>587</v>
      </c>
      <c r="O32" s="66"/>
      <c r="P32" s="65" t="s">
        <v>585</v>
      </c>
      <c r="Q32" s="66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586</v>
      </c>
      <c r="I33" s="66"/>
      <c r="J33" s="65" t="s">
        <v>586</v>
      </c>
      <c r="K33" s="66"/>
      <c r="L33" s="65" t="s">
        <v>587</v>
      </c>
      <c r="M33" s="66"/>
      <c r="N33" s="65" t="s">
        <v>587</v>
      </c>
      <c r="O33" s="66"/>
      <c r="P33" s="65" t="s">
        <v>585</v>
      </c>
      <c r="Q33" s="66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585</v>
      </c>
      <c r="I34" s="66"/>
      <c r="J34" s="61"/>
      <c r="K34" s="62"/>
      <c r="L34" s="65" t="s">
        <v>587</v>
      </c>
      <c r="M34" s="66"/>
      <c r="N34" s="65" t="s">
        <v>587</v>
      </c>
      <c r="O34" s="66"/>
      <c r="P34" s="65" t="s">
        <v>585</v>
      </c>
      <c r="Q34" s="66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62"/>
      <c r="J35" s="61"/>
      <c r="K35" s="62"/>
      <c r="L35" s="61"/>
      <c r="M35" s="62"/>
      <c r="N35" s="61"/>
      <c r="O35" s="62"/>
      <c r="P35" s="61"/>
      <c r="Q35" s="62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1"/>
      <c r="I36" s="62"/>
      <c r="J36" s="61"/>
      <c r="K36" s="62"/>
      <c r="L36" s="61"/>
      <c r="M36" s="62"/>
      <c r="N36" s="61"/>
      <c r="O36" s="62"/>
      <c r="P36" s="61"/>
      <c r="Q36" s="62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1"/>
      <c r="I37" s="62"/>
      <c r="J37" s="61"/>
      <c r="K37" s="62"/>
      <c r="L37" s="61"/>
      <c r="M37" s="62"/>
      <c r="N37" s="61"/>
      <c r="O37" s="62"/>
      <c r="P37" s="61"/>
      <c r="Q37" s="62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1"/>
      <c r="I38" s="62"/>
      <c r="J38" s="61"/>
      <c r="K38" s="62"/>
      <c r="L38" s="61"/>
      <c r="M38" s="62"/>
      <c r="N38" s="61"/>
      <c r="O38" s="62"/>
      <c r="P38" s="61"/>
      <c r="Q38" s="62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1"/>
      <c r="I39" s="62"/>
      <c r="J39" s="61"/>
      <c r="K39" s="62"/>
      <c r="L39" s="61"/>
      <c r="M39" s="62"/>
      <c r="N39" s="61"/>
      <c r="O39" s="62"/>
      <c r="P39" s="61"/>
      <c r="Q39" s="62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1"/>
      <c r="I40" s="62"/>
      <c r="J40" s="61"/>
      <c r="K40" s="62"/>
      <c r="L40" s="61"/>
      <c r="M40" s="62"/>
      <c r="N40" s="61"/>
      <c r="O40" s="62"/>
      <c r="P40" s="61"/>
      <c r="Q40" s="62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RODRIGUEZ SANCHEZ LUIS FERNANDO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0"/>
      <c r="D50" s="71"/>
      <c r="E50" s="71"/>
      <c r="F50" s="71"/>
      <c r="G50" s="71"/>
      <c r="H50" s="71"/>
      <c r="I50" s="71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0"/>
      <c r="D51" s="71"/>
      <c r="E51" s="71"/>
      <c r="F51" s="71"/>
      <c r="G51" s="71"/>
      <c r="H51" s="71"/>
      <c r="I51" s="71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114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10" t="s">
        <v>11</v>
      </c>
      <c r="M14" s="10" t="s">
        <v>12</v>
      </c>
      <c r="N14" s="113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558</v>
      </c>
      <c r="I15" s="126"/>
      <c r="J15" s="126"/>
      <c r="K15" s="127"/>
      <c r="L15" s="11" t="str">
        <f t="array" ref="L15">INDEX(z_3_Materias!B2:B508, MATCH(H15, z_3_Materias!A2:A508, 0))</f>
        <v>24DAD020</v>
      </c>
      <c r="M15" s="12" t="s">
        <v>591</v>
      </c>
      <c r="N15" s="109">
        <f t="array" ref="N15">INDEX(z_3_Materias!D2:D508, MATCH(H15, z_3_Materias!A2:A508, 0))</f>
        <v>5</v>
      </c>
      <c r="O15" s="84"/>
      <c r="P15" s="84"/>
      <c r="Q15" s="108"/>
      <c r="R15" s="90">
        <f>SUM(N15:Q23)</f>
        <v>39</v>
      </c>
      <c r="S15" s="91"/>
      <c r="T15" s="13" t="str">
        <f t="shared" ref="T15:T23" si="0">H15&amp;" "&amp;M15</f>
        <v>Guionismo y Storyboard** DDA302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25" t="s">
        <v>558</v>
      </c>
      <c r="I16" s="126"/>
      <c r="J16" s="126"/>
      <c r="K16" s="127"/>
      <c r="L16" s="14" t="str">
        <f t="array" ref="L16">INDEX(z_3_Materias!B2:B508, MATCH(H16, z_3_Materias!A2:A508, 0))</f>
        <v>24DAD020</v>
      </c>
      <c r="M16" s="12" t="s">
        <v>593</v>
      </c>
      <c r="N16" s="89">
        <f t="array" ref="N16">INDEX(z_3_Materias!D2:D508, MATCH(H16, z_3_Materias!A2:A508, 0))</f>
        <v>5</v>
      </c>
      <c r="O16" s="87"/>
      <c r="P16" s="87"/>
      <c r="Q16" s="88"/>
      <c r="R16" s="92"/>
      <c r="S16" s="91"/>
      <c r="T16" s="13" t="str">
        <f t="shared" si="0"/>
        <v>Guionismo y Storyboard** DDA303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25" t="s">
        <v>558</v>
      </c>
      <c r="I17" s="126"/>
      <c r="J17" s="126"/>
      <c r="K17" s="127"/>
      <c r="L17" s="14" t="str">
        <f t="array" ref="L17">INDEX(z_3_Materias!B2:B508, MATCH(H17, z_3_Materias!A2:A508, 0))</f>
        <v>24DAD020</v>
      </c>
      <c r="M17" s="12" t="s">
        <v>609</v>
      </c>
      <c r="N17" s="89">
        <f t="array" ref="N17">INDEX(z_3_Materias!D2:D508, MATCH(H17, z_3_Materias!A2:A508, 0))</f>
        <v>5</v>
      </c>
      <c r="O17" s="87"/>
      <c r="P17" s="87"/>
      <c r="Q17" s="88"/>
      <c r="R17" s="92"/>
      <c r="S17" s="91"/>
      <c r="T17" s="13" t="str">
        <f t="shared" si="0"/>
        <v>Guionismo y Storyboard** DDA304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25" t="s">
        <v>558</v>
      </c>
      <c r="I18" s="126"/>
      <c r="J18" s="126"/>
      <c r="K18" s="127"/>
      <c r="L18" s="14" t="str">
        <f t="array" ref="L18">INDEX(z_3_Materias!B2:B508, MATCH(H18, z_3_Materias!A2:A508, 0))</f>
        <v>24DAD020</v>
      </c>
      <c r="M18" s="12" t="s">
        <v>626</v>
      </c>
      <c r="N18" s="89">
        <f t="array" ref="N18">INDEX(z_3_Materias!D2:D508, MATCH(H18, z_3_Materias!A2:A508, 0))</f>
        <v>5</v>
      </c>
      <c r="O18" s="87"/>
      <c r="P18" s="87"/>
      <c r="Q18" s="88"/>
      <c r="R18" s="92"/>
      <c r="S18" s="91"/>
      <c r="T18" s="13" t="str">
        <f t="shared" si="0"/>
        <v>Guionismo y Storyboard** DDA307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125" t="s">
        <v>558</v>
      </c>
      <c r="I19" s="126"/>
      <c r="J19" s="126"/>
      <c r="K19" s="127"/>
      <c r="L19" s="14" t="str">
        <f t="array" ref="L19">INDEX(z_3_Materias!B2:B508, MATCH(H19, z_3_Materias!A2:A508, 0))</f>
        <v>24DAD020</v>
      </c>
      <c r="M19" s="12" t="s">
        <v>628</v>
      </c>
      <c r="N19" s="89">
        <f t="array" ref="N19">INDEX(z_3_Materias!D2:D508, MATCH(H19, z_3_Materias!A2:A508, 0))</f>
        <v>5</v>
      </c>
      <c r="O19" s="87"/>
      <c r="P19" s="87"/>
      <c r="Q19" s="88"/>
      <c r="R19" s="92"/>
      <c r="S19" s="91"/>
      <c r="T19" s="13" t="str">
        <f t="shared" si="0"/>
        <v>Guionismo y Storyboard** DDA308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58</v>
      </c>
      <c r="I20" s="87"/>
      <c r="J20" s="87"/>
      <c r="K20" s="88"/>
      <c r="L20" s="14" t="str">
        <f t="array" ref="L20">INDEX(z_3_Materias!B2:B508, MATCH(H20, z_3_Materias!A2:A508, 0))</f>
        <v>18DDA037</v>
      </c>
      <c r="M20" s="15" t="s">
        <v>624</v>
      </c>
      <c r="N20" s="89">
        <f t="array" ref="N20">INDEX(z_3_Materias!D2:D508, MATCH(H20, z_3_Materias!A2:A508, 0))</f>
        <v>2</v>
      </c>
      <c r="O20" s="87"/>
      <c r="P20" s="87"/>
      <c r="Q20" s="88"/>
      <c r="R20" s="92"/>
      <c r="S20" s="91"/>
      <c r="T20" s="13" t="str">
        <f t="shared" si="0"/>
        <v>Integradora II DDA501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45</v>
      </c>
      <c r="I21" s="87"/>
      <c r="J21" s="87"/>
      <c r="K21" s="88"/>
      <c r="L21" s="14" t="str">
        <f t="array" ref="L21">INDEX(z_3_Materias!B2:B508, MATCH(H21, z_3_Materias!A2:A508, 0))</f>
        <v>20LDDPA008</v>
      </c>
      <c r="M21" s="15" t="s">
        <v>588</v>
      </c>
      <c r="N21" s="89">
        <f t="array" ref="N21">INDEX(z_3_Materias!D2:D508, MATCH(H21, z_3_Materias!A2:A508, 0))</f>
        <v>6</v>
      </c>
      <c r="O21" s="87"/>
      <c r="P21" s="87"/>
      <c r="Q21" s="88"/>
      <c r="R21" s="92"/>
      <c r="S21" s="91"/>
      <c r="T21" s="13" t="str">
        <f t="shared" si="0"/>
        <v>Imagen Corporativa LDDPA801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45</v>
      </c>
      <c r="I22" s="87"/>
      <c r="J22" s="87"/>
      <c r="K22" s="88"/>
      <c r="L22" s="14" t="str">
        <f t="array" ref="L22">INDEX(z_3_Materias!B2:B508, MATCH(H22, z_3_Materias!A2:A508, 0))</f>
        <v>20LDDPA008</v>
      </c>
      <c r="M22" s="15" t="s">
        <v>589</v>
      </c>
      <c r="N22" s="89">
        <f t="array" ref="N22">INDEX(z_3_Materias!D2:D508, MATCH(H22, z_3_Materias!A2:A508, 0))</f>
        <v>6</v>
      </c>
      <c r="O22" s="87"/>
      <c r="P22" s="87"/>
      <c r="Q22" s="88"/>
      <c r="R22" s="92"/>
      <c r="S22" s="91"/>
      <c r="T22" s="13" t="str">
        <f t="shared" si="0"/>
        <v>Imagen Corporativa LDDPA802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73.5" customHeight="1" x14ac:dyDescent="0.3">
      <c r="B26" s="78" t="s">
        <v>19</v>
      </c>
      <c r="C26" s="79"/>
      <c r="D26" s="79"/>
      <c r="E26" s="79"/>
      <c r="F26" s="79"/>
      <c r="G26" s="80"/>
      <c r="H26" s="194" t="s">
        <v>20</v>
      </c>
      <c r="I26" s="80"/>
      <c r="J26" s="195" t="s">
        <v>21</v>
      </c>
      <c r="K26" s="80"/>
      <c r="L26" s="196" t="s">
        <v>22</v>
      </c>
      <c r="M26" s="60"/>
      <c r="N26" s="195" t="s">
        <v>23</v>
      </c>
      <c r="O26" s="79"/>
      <c r="P26" s="195" t="s">
        <v>24</v>
      </c>
      <c r="Q26" s="80"/>
      <c r="R26" s="67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197"/>
      <c r="Q30" s="123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5" t="s">
        <v>620</v>
      </c>
      <c r="I31" s="66"/>
      <c r="J31" s="65" t="s">
        <v>607</v>
      </c>
      <c r="K31" s="66"/>
      <c r="L31" s="65" t="s">
        <v>621</v>
      </c>
      <c r="M31" s="66"/>
      <c r="N31" s="65" t="s">
        <v>608</v>
      </c>
      <c r="O31" s="142"/>
      <c r="P31" s="65" t="s">
        <v>620</v>
      </c>
      <c r="Q31" s="66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5" t="s">
        <v>620</v>
      </c>
      <c r="I32" s="66"/>
      <c r="J32" s="65" t="s">
        <v>607</v>
      </c>
      <c r="K32" s="142"/>
      <c r="L32" s="65" t="s">
        <v>621</v>
      </c>
      <c r="M32" s="66"/>
      <c r="N32" s="65" t="s">
        <v>608</v>
      </c>
      <c r="O32" s="142"/>
      <c r="P32" s="65" t="s">
        <v>620</v>
      </c>
      <c r="Q32" s="66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621</v>
      </c>
      <c r="I33" s="66"/>
      <c r="J33" s="65" t="s">
        <v>607</v>
      </c>
      <c r="K33" s="142"/>
      <c r="L33" s="65" t="s">
        <v>621</v>
      </c>
      <c r="M33" s="66"/>
      <c r="N33" s="65" t="s">
        <v>621</v>
      </c>
      <c r="O33" s="66"/>
      <c r="P33" s="65" t="s">
        <v>620</v>
      </c>
      <c r="Q33" s="66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625</v>
      </c>
      <c r="I34" s="66"/>
      <c r="J34" s="65" t="s">
        <v>625</v>
      </c>
      <c r="K34" s="66"/>
      <c r="L34" s="65" t="s">
        <v>622</v>
      </c>
      <c r="M34" s="66"/>
      <c r="N34" s="65" t="s">
        <v>623</v>
      </c>
      <c r="O34" s="66"/>
      <c r="P34" s="65" t="s">
        <v>622</v>
      </c>
      <c r="Q34" s="66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627</v>
      </c>
      <c r="I35" s="66"/>
      <c r="J35" s="65" t="s">
        <v>629</v>
      </c>
      <c r="K35" s="66"/>
      <c r="L35" s="65" t="s">
        <v>622</v>
      </c>
      <c r="M35" s="66"/>
      <c r="N35" s="65" t="s">
        <v>623</v>
      </c>
      <c r="O35" s="66"/>
      <c r="P35" s="65" t="s">
        <v>622</v>
      </c>
      <c r="Q35" s="66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5" t="s">
        <v>623</v>
      </c>
      <c r="Q36" s="66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5" t="s">
        <v>629</v>
      </c>
      <c r="I37" s="66"/>
      <c r="J37" s="65" t="s">
        <v>627</v>
      </c>
      <c r="K37" s="66"/>
      <c r="L37" s="65" t="s">
        <v>623</v>
      </c>
      <c r="M37" s="66"/>
      <c r="N37" s="65" t="s">
        <v>622</v>
      </c>
      <c r="O37" s="66"/>
      <c r="P37" s="65" t="s">
        <v>623</v>
      </c>
      <c r="Q37" s="66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5" t="s">
        <v>629</v>
      </c>
      <c r="I38" s="66"/>
      <c r="J38" s="65" t="s">
        <v>627</v>
      </c>
      <c r="K38" s="66"/>
      <c r="L38" s="65" t="s">
        <v>623</v>
      </c>
      <c r="M38" s="66"/>
      <c r="N38" s="65" t="s">
        <v>622</v>
      </c>
      <c r="O38" s="66"/>
      <c r="P38" s="61"/>
      <c r="Q38" s="62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5" t="s">
        <v>629</v>
      </c>
      <c r="I39" s="66"/>
      <c r="J39" s="65" t="s">
        <v>627</v>
      </c>
      <c r="K39" s="66"/>
      <c r="L39" s="65" t="s">
        <v>627</v>
      </c>
      <c r="M39" s="66"/>
      <c r="N39" s="65" t="s">
        <v>629</v>
      </c>
      <c r="O39" s="66"/>
      <c r="P39" s="61"/>
      <c r="Q39" s="62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1"/>
      <c r="I40" s="62"/>
      <c r="J40" s="61"/>
      <c r="K40" s="62"/>
      <c r="L40" s="61"/>
      <c r="M40" s="62"/>
      <c r="N40" s="61"/>
      <c r="O40" s="62"/>
      <c r="P40" s="61"/>
      <c r="Q40" s="62"/>
      <c r="R40" s="67"/>
      <c r="S40" s="60"/>
    </row>
    <row r="41" spans="2:19" ht="54.7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ROJAS DIEGO RAUL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117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67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07" t="s">
        <v>513</v>
      </c>
      <c r="I15" s="84"/>
      <c r="J15" s="84"/>
      <c r="K15" s="108"/>
      <c r="L15" s="11" t="str">
        <f t="array" ref="L15">INDEX(z_3_Materias!B2:B508, MATCH(H15, z_3_Materias!A2:A508, 0))</f>
        <v>24DAD009</v>
      </c>
      <c r="M15" s="12" t="s">
        <v>580</v>
      </c>
      <c r="N15" s="109">
        <f t="array" ref="N15">INDEX(z_3_Materias!D2:D508, MATCH(H15, z_3_Materias!A2:A508, 0))</f>
        <v>4</v>
      </c>
      <c r="O15" s="84"/>
      <c r="P15" s="84"/>
      <c r="Q15" s="108"/>
      <c r="R15" s="90">
        <f>SUM(N15:Q23)</f>
        <v>12</v>
      </c>
      <c r="S15" s="91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07" t="s">
        <v>554</v>
      </c>
      <c r="I16" s="84"/>
      <c r="J16" s="84"/>
      <c r="K16" s="108"/>
      <c r="L16" s="14" t="str">
        <f t="array" ref="L16">INDEX(z_3_Materias!B2:B508, MATCH(H16, z_3_Materias!A2:A508, 0))</f>
        <v>24CD016</v>
      </c>
      <c r="M16" s="12" t="s">
        <v>593</v>
      </c>
      <c r="N16" s="89">
        <f t="array" ref="N16">INDEX(z_3_Materias!D2:D508, MATCH(H16, z_3_Materias!A2:A508, 0))</f>
        <v>4</v>
      </c>
      <c r="O16" s="87"/>
      <c r="P16" s="87"/>
      <c r="Q16" s="88"/>
      <c r="R16" s="92"/>
      <c r="S16" s="91"/>
      <c r="T16" s="13" t="str">
        <f t="shared" si="0"/>
        <v>Desarrollo del Pensamiento y Toma de Decisiones** DDA303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07" t="s">
        <v>554</v>
      </c>
      <c r="I17" s="84"/>
      <c r="J17" s="84"/>
      <c r="K17" s="108"/>
      <c r="L17" s="14" t="str">
        <f t="array" ref="L17">INDEX(z_3_Materias!B2:B508, MATCH(H17, z_3_Materias!A2:A508, 0))</f>
        <v>24CD016</v>
      </c>
      <c r="M17" s="15" t="s">
        <v>609</v>
      </c>
      <c r="N17" s="89">
        <f t="array" ref="N17">INDEX(z_3_Materias!D2:D508, MATCH(H17, z_3_Materias!A2:A508, 0))</f>
        <v>4</v>
      </c>
      <c r="O17" s="87"/>
      <c r="P17" s="87"/>
      <c r="Q17" s="88"/>
      <c r="R17" s="92"/>
      <c r="S17" s="91"/>
      <c r="T17" s="13" t="str">
        <f t="shared" si="0"/>
        <v>Desarrollo del Pensamiento y Toma de Decisiones** DDA304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thickBot="1" x14ac:dyDescent="0.35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thickBot="1" x14ac:dyDescent="0.35">
      <c r="B28" s="58" t="s">
        <v>27</v>
      </c>
      <c r="C28" s="59"/>
      <c r="D28" s="59"/>
      <c r="E28" s="59"/>
      <c r="F28" s="59"/>
      <c r="G28" s="60"/>
      <c r="H28" s="67"/>
      <c r="I28" s="60"/>
      <c r="J28" s="141" t="s">
        <v>659</v>
      </c>
      <c r="K28" s="135"/>
      <c r="L28" s="67"/>
      <c r="M28" s="60"/>
      <c r="N28" s="65" t="s">
        <v>659</v>
      </c>
      <c r="O28" s="66"/>
      <c r="P28" s="67"/>
      <c r="Q28" s="60"/>
      <c r="R28" s="67"/>
      <c r="S28" s="60"/>
    </row>
    <row r="29" spans="2:20" ht="73.5" customHeight="1" thickBot="1" x14ac:dyDescent="0.35">
      <c r="B29" s="58" t="s">
        <v>28</v>
      </c>
      <c r="C29" s="59"/>
      <c r="D29" s="59"/>
      <c r="E29" s="59"/>
      <c r="F29" s="59"/>
      <c r="G29" s="60"/>
      <c r="H29" s="67"/>
      <c r="I29" s="60"/>
      <c r="J29" s="65" t="s">
        <v>659</v>
      </c>
      <c r="K29" s="66"/>
      <c r="L29" s="67"/>
      <c r="M29" s="60"/>
      <c r="N29" s="65" t="s">
        <v>659</v>
      </c>
      <c r="O29" s="66"/>
      <c r="P29" s="67"/>
      <c r="Q29" s="60"/>
      <c r="R29" s="67"/>
      <c r="S29" s="60"/>
    </row>
    <row r="30" spans="2:20" ht="73.5" customHeight="1" thickBot="1" x14ac:dyDescent="0.35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122"/>
      <c r="Q30" s="123"/>
      <c r="R30" s="67"/>
      <c r="S30" s="60"/>
    </row>
    <row r="31" spans="2:20" ht="73.5" customHeight="1" thickBot="1" x14ac:dyDescent="0.35">
      <c r="B31" s="58" t="s">
        <v>30</v>
      </c>
      <c r="C31" s="59"/>
      <c r="D31" s="59"/>
      <c r="E31" s="59"/>
      <c r="F31" s="59"/>
      <c r="G31" s="60"/>
      <c r="H31" s="67"/>
      <c r="I31" s="60"/>
      <c r="J31" s="65" t="s">
        <v>581</v>
      </c>
      <c r="K31" s="66"/>
      <c r="L31" s="61"/>
      <c r="M31" s="62"/>
      <c r="N31" s="65" t="s">
        <v>581</v>
      </c>
      <c r="O31" s="66"/>
      <c r="P31" s="61"/>
      <c r="Q31" s="139"/>
      <c r="R31" s="67"/>
      <c r="S31" s="60"/>
    </row>
    <row r="32" spans="2:20" ht="73.5" customHeight="1" thickBot="1" x14ac:dyDescent="0.35">
      <c r="B32" s="58" t="s">
        <v>31</v>
      </c>
      <c r="C32" s="59"/>
      <c r="D32" s="59"/>
      <c r="E32" s="59"/>
      <c r="F32" s="59"/>
      <c r="G32" s="60"/>
      <c r="H32" s="61"/>
      <c r="I32" s="62"/>
      <c r="J32" s="65" t="s">
        <v>581</v>
      </c>
      <c r="K32" s="66"/>
      <c r="L32" s="61"/>
      <c r="M32" s="62"/>
      <c r="N32" s="65" t="s">
        <v>581</v>
      </c>
      <c r="O32" s="66"/>
      <c r="P32" s="61"/>
      <c r="Q32" s="62"/>
      <c r="R32" s="67"/>
      <c r="S32" s="60"/>
    </row>
    <row r="33" spans="2:19" ht="73.5" customHeight="1" thickBot="1" x14ac:dyDescent="0.35">
      <c r="B33" s="58" t="s">
        <v>32</v>
      </c>
      <c r="C33" s="59"/>
      <c r="D33" s="59"/>
      <c r="E33" s="59"/>
      <c r="F33" s="59"/>
      <c r="G33" s="60"/>
      <c r="H33" s="61"/>
      <c r="I33" s="62"/>
      <c r="J33" s="65" t="s">
        <v>658</v>
      </c>
      <c r="K33" s="142"/>
      <c r="L33" s="61"/>
      <c r="M33" s="139"/>
      <c r="N33" s="65" t="s">
        <v>658</v>
      </c>
      <c r="O33" s="142"/>
      <c r="P33" s="61"/>
      <c r="Q33" s="62"/>
      <c r="R33" s="67"/>
      <c r="S33" s="60"/>
    </row>
    <row r="34" spans="2:19" ht="73.5" customHeight="1" thickBot="1" x14ac:dyDescent="0.35">
      <c r="B34" s="58" t="s">
        <v>33</v>
      </c>
      <c r="C34" s="59"/>
      <c r="D34" s="59"/>
      <c r="E34" s="59"/>
      <c r="F34" s="59"/>
      <c r="G34" s="60"/>
      <c r="H34" s="61"/>
      <c r="I34" s="62"/>
      <c r="J34" s="65" t="s">
        <v>658</v>
      </c>
      <c r="K34" s="142"/>
      <c r="L34" s="61"/>
      <c r="M34" s="62"/>
      <c r="N34" s="65" t="s">
        <v>658</v>
      </c>
      <c r="O34" s="142"/>
      <c r="P34" s="61"/>
      <c r="Q34" s="62"/>
      <c r="R34" s="67"/>
      <c r="S34" s="60"/>
    </row>
    <row r="35" spans="2:19" ht="73.5" customHeight="1" thickBot="1" x14ac:dyDescent="0.35">
      <c r="B35" s="58" t="s">
        <v>34</v>
      </c>
      <c r="C35" s="59"/>
      <c r="D35" s="59"/>
      <c r="E35" s="59"/>
      <c r="F35" s="59"/>
      <c r="G35" s="60"/>
      <c r="H35" s="67"/>
      <c r="I35" s="60"/>
      <c r="J35" s="67"/>
      <c r="K35" s="60"/>
      <c r="L35" s="67"/>
      <c r="M35" s="60"/>
      <c r="N35" s="67"/>
      <c r="O35" s="60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7"/>
      <c r="M37" s="60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ROSAS DUARTE ROSA RUTH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119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07" t="s">
        <v>601</v>
      </c>
      <c r="I15" s="84"/>
      <c r="J15" s="84"/>
      <c r="K15" s="108"/>
      <c r="L15" s="11" t="str">
        <f t="array" ref="L15">INDEX(z_3_Materias!B2:B508, MATCH(H15, z_3_Materias!A2:A508, 0))</f>
        <v>24DAD021</v>
      </c>
      <c r="M15" s="12" t="s">
        <v>634</v>
      </c>
      <c r="N15" s="109">
        <f t="array" ref="N15">INDEX(z_3_Materias!D2:D508, MATCH(H15, z_3_Materias!A2:A508, 0))</f>
        <v>4</v>
      </c>
      <c r="O15" s="84"/>
      <c r="P15" s="84"/>
      <c r="Q15" s="108"/>
      <c r="R15" s="90">
        <f>SUM(N15:Q23)</f>
        <v>38</v>
      </c>
      <c r="S15" s="91"/>
      <c r="T15" s="13" t="str">
        <f t="shared" ref="T15:T23" si="0">H15&amp;" "&amp;M15</f>
        <v>Proyecto Integrador I*_ DAD303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07" t="s">
        <v>556</v>
      </c>
      <c r="I16" s="84"/>
      <c r="J16" s="84"/>
      <c r="K16" s="108"/>
      <c r="L16" s="14" t="str">
        <f t="array" ref="L16">INDEX(z_3_Materias!B2:B508, MATCH(H16, z_3_Materias!A2:A508, 0))</f>
        <v>24DAD018</v>
      </c>
      <c r="M16" s="12" t="s">
        <v>630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Ilustración para Animación** DAD304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07" t="s">
        <v>556</v>
      </c>
      <c r="I17" s="84"/>
      <c r="J17" s="84"/>
      <c r="K17" s="108"/>
      <c r="L17" s="14" t="str">
        <f t="array" ref="L17">INDEX(z_3_Materias!B2:B508, MATCH(H17, z_3_Materias!A2:A508, 0))</f>
        <v>24DAD018</v>
      </c>
      <c r="M17" s="15" t="s">
        <v>632</v>
      </c>
      <c r="N17" s="89">
        <f t="array" ref="N17">INDEX(z_3_Materias!D2:D508, MATCH(H17, z_3_Materias!A2:A508, 0))</f>
        <v>6</v>
      </c>
      <c r="O17" s="87"/>
      <c r="P17" s="87"/>
      <c r="Q17" s="88"/>
      <c r="R17" s="92"/>
      <c r="S17" s="91"/>
      <c r="T17" s="13" t="str">
        <f>H17&amp;" "&amp;M17</f>
        <v>Ilustración para Animación** DAD308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07" t="s">
        <v>120</v>
      </c>
      <c r="I18" s="84"/>
      <c r="J18" s="84"/>
      <c r="K18" s="108"/>
      <c r="L18" s="14" t="str">
        <f t="array" ref="L18">INDEX(z_3_Materias!B2:B508, MATCH(H18, z_3_Materias!A2:A508, 0))</f>
        <v>18DDA030</v>
      </c>
      <c r="M18" s="12" t="s">
        <v>636</v>
      </c>
      <c r="N18" s="89">
        <f t="array" ref="N18">INDEX(z_3_Materias!D2:D508, MATCH(H18, z_3_Materias!A2:A508, 0))</f>
        <v>4</v>
      </c>
      <c r="O18" s="87"/>
      <c r="P18" s="87"/>
      <c r="Q18" s="88"/>
      <c r="R18" s="92"/>
      <c r="S18" s="91"/>
      <c r="T18" s="13" t="str">
        <f>H18&amp;" "&amp;M18</f>
        <v>Proceso de Diseño DDA401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107" t="s">
        <v>46</v>
      </c>
      <c r="I19" s="84"/>
      <c r="J19" s="84"/>
      <c r="K19" s="108"/>
      <c r="L19" s="14" t="str">
        <f t="array" ref="L19">INDEX(z_3_Materias!B2:B508, MATCH(H19, z_3_Materias!A2:A508, 0))</f>
        <v>18DDA036</v>
      </c>
      <c r="M19" s="15" t="s">
        <v>624</v>
      </c>
      <c r="N19" s="89">
        <f t="array" ref="N19">INDEX(z_3_Materias!D2:D508, MATCH(H19, z_3_Materias!A2:A508, 0))</f>
        <v>8</v>
      </c>
      <c r="O19" s="87"/>
      <c r="P19" s="87"/>
      <c r="Q19" s="88"/>
      <c r="R19" s="92"/>
      <c r="S19" s="91"/>
      <c r="T19" s="13" t="str">
        <f t="shared" si="0"/>
        <v>Imagen Digital Animada DDA501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88</v>
      </c>
      <c r="I20" s="87"/>
      <c r="J20" s="87"/>
      <c r="K20" s="88"/>
      <c r="L20" s="14" t="str">
        <f t="array" ref="L20">INDEX(z_3_Materias!B2:B508, MATCH(H20, z_3_Materias!A2:A508, 0))</f>
        <v>20LDDPA005</v>
      </c>
      <c r="M20" s="15" t="s">
        <v>611</v>
      </c>
      <c r="N20" s="89">
        <f t="array" ref="N20">INDEX(z_3_Materias!D2:D508, MATCH(H20, z_3_Materias!A2:A508, 0))</f>
        <v>4</v>
      </c>
      <c r="O20" s="87"/>
      <c r="P20" s="87"/>
      <c r="Q20" s="88"/>
      <c r="R20" s="92"/>
      <c r="S20" s="91"/>
      <c r="T20" s="13" t="str">
        <f t="shared" si="0"/>
        <v>Estética Digital LDDPA701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78</v>
      </c>
      <c r="I21" s="87"/>
      <c r="J21" s="87"/>
      <c r="K21" s="88"/>
      <c r="L21" s="14" t="str">
        <f t="array" ref="L21">INDEX(z_3_Materias!B2:B508, MATCH(H21, z_3_Materias!A2:A508, 0))</f>
        <v>20LDDPA013</v>
      </c>
      <c r="M21" s="15" t="s">
        <v>639</v>
      </c>
      <c r="N21" s="89">
        <f t="array" ref="N21">INDEX(z_3_Materias!D2:D508, MATCH(H21, z_3_Materias!A2:A508, 0))</f>
        <v>6</v>
      </c>
      <c r="O21" s="87"/>
      <c r="P21" s="87"/>
      <c r="Q21" s="88"/>
      <c r="R21" s="92"/>
      <c r="S21" s="91"/>
      <c r="T21" s="13" t="str">
        <f t="shared" si="0"/>
        <v>Proceso de Producción Audiovisual LDDPAE904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thickBot="1" x14ac:dyDescent="0.35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5" t="s">
        <v>638</v>
      </c>
      <c r="M27" s="66"/>
      <c r="N27" s="67"/>
      <c r="O27" s="60"/>
      <c r="P27" s="67"/>
      <c r="Q27" s="60"/>
      <c r="R27" s="67"/>
      <c r="S27" s="60"/>
    </row>
    <row r="28" spans="2:20" ht="73.5" customHeight="1" thickBot="1" x14ac:dyDescent="0.35">
      <c r="B28" s="58" t="s">
        <v>27</v>
      </c>
      <c r="C28" s="59"/>
      <c r="D28" s="59"/>
      <c r="E28" s="59"/>
      <c r="F28" s="59"/>
      <c r="G28" s="60"/>
      <c r="H28" s="65" t="s">
        <v>638</v>
      </c>
      <c r="I28" s="66"/>
      <c r="J28" s="65" t="s">
        <v>635</v>
      </c>
      <c r="K28" s="66"/>
      <c r="L28" s="65" t="s">
        <v>638</v>
      </c>
      <c r="M28" s="66"/>
      <c r="N28" s="65" t="s">
        <v>635</v>
      </c>
      <c r="O28" s="66"/>
      <c r="P28" s="65" t="s">
        <v>638</v>
      </c>
      <c r="Q28" s="66"/>
      <c r="R28" s="67"/>
      <c r="S28" s="60"/>
    </row>
    <row r="29" spans="2:20" ht="73.5" customHeight="1" thickBot="1" x14ac:dyDescent="0.35">
      <c r="B29" s="58" t="s">
        <v>28</v>
      </c>
      <c r="C29" s="59"/>
      <c r="D29" s="59"/>
      <c r="E29" s="59"/>
      <c r="F29" s="59"/>
      <c r="G29" s="60"/>
      <c r="H29" s="65" t="s">
        <v>638</v>
      </c>
      <c r="I29" s="66"/>
      <c r="J29" s="65" t="s">
        <v>635</v>
      </c>
      <c r="K29" s="66"/>
      <c r="L29" s="65" t="s">
        <v>638</v>
      </c>
      <c r="M29" s="66"/>
      <c r="N29" s="65" t="s">
        <v>635</v>
      </c>
      <c r="O29" s="66"/>
      <c r="P29" s="65" t="s">
        <v>638</v>
      </c>
      <c r="Q29" s="66"/>
      <c r="R29" s="67"/>
      <c r="S29" s="60"/>
    </row>
    <row r="30" spans="2:20" ht="73.5" customHeight="1" thickBot="1" x14ac:dyDescent="0.35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65" t="s">
        <v>638</v>
      </c>
      <c r="Q30" s="66"/>
      <c r="R30" s="67"/>
      <c r="S30" s="60"/>
    </row>
    <row r="31" spans="2:20" ht="73.5" customHeight="1" thickBot="1" x14ac:dyDescent="0.35">
      <c r="B31" s="58" t="s">
        <v>30</v>
      </c>
      <c r="C31" s="59"/>
      <c r="D31" s="59"/>
      <c r="E31" s="59"/>
      <c r="F31" s="59"/>
      <c r="G31" s="60"/>
      <c r="H31" s="65" t="s">
        <v>631</v>
      </c>
      <c r="I31" s="66"/>
      <c r="J31" s="65" t="s">
        <v>637</v>
      </c>
      <c r="K31" s="66"/>
      <c r="L31" s="65" t="s">
        <v>637</v>
      </c>
      <c r="M31" s="66"/>
      <c r="N31" s="65" t="s">
        <v>631</v>
      </c>
      <c r="O31" s="66"/>
      <c r="P31" s="65" t="s">
        <v>631</v>
      </c>
      <c r="Q31" s="66"/>
      <c r="R31" s="67"/>
      <c r="S31" s="60"/>
    </row>
    <row r="32" spans="2:20" ht="73.5" customHeight="1" thickBot="1" x14ac:dyDescent="0.35">
      <c r="B32" s="58" t="s">
        <v>31</v>
      </c>
      <c r="C32" s="59"/>
      <c r="D32" s="59"/>
      <c r="E32" s="59"/>
      <c r="F32" s="59"/>
      <c r="G32" s="60"/>
      <c r="H32" s="65" t="s">
        <v>631</v>
      </c>
      <c r="I32" s="66"/>
      <c r="J32" s="65" t="s">
        <v>637</v>
      </c>
      <c r="K32" s="66"/>
      <c r="L32" s="65" t="s">
        <v>637</v>
      </c>
      <c r="M32" s="66"/>
      <c r="N32" s="65" t="s">
        <v>631</v>
      </c>
      <c r="O32" s="66"/>
      <c r="P32" s="65" t="s">
        <v>631</v>
      </c>
      <c r="Q32" s="66"/>
      <c r="R32" s="67"/>
      <c r="S32" s="60"/>
    </row>
    <row r="33" spans="2:19" ht="73.5" customHeight="1" thickBot="1" x14ac:dyDescent="0.35">
      <c r="B33" s="58" t="s">
        <v>32</v>
      </c>
      <c r="C33" s="59"/>
      <c r="D33" s="59"/>
      <c r="E33" s="59"/>
      <c r="F33" s="59"/>
      <c r="G33" s="60"/>
      <c r="H33" s="67"/>
      <c r="I33" s="60"/>
      <c r="J33" s="67"/>
      <c r="K33" s="60"/>
      <c r="L33" s="67"/>
      <c r="M33" s="60"/>
      <c r="N33" s="67"/>
      <c r="O33" s="60"/>
      <c r="P33" s="67"/>
      <c r="Q33" s="60"/>
      <c r="R33" s="67"/>
      <c r="S33" s="60"/>
    </row>
    <row r="34" spans="2:19" ht="73.5" customHeight="1" thickBot="1" x14ac:dyDescent="0.35">
      <c r="B34" s="58" t="s">
        <v>33</v>
      </c>
      <c r="C34" s="59"/>
      <c r="D34" s="59"/>
      <c r="E34" s="59"/>
      <c r="F34" s="59"/>
      <c r="G34" s="60"/>
      <c r="H34" s="67"/>
      <c r="I34" s="60"/>
      <c r="J34" s="67"/>
      <c r="K34" s="60"/>
      <c r="L34" s="67"/>
      <c r="M34" s="60"/>
      <c r="N34" s="67"/>
      <c r="O34" s="60"/>
      <c r="P34" s="67"/>
      <c r="Q34" s="60"/>
      <c r="R34" s="67"/>
      <c r="S34" s="60"/>
    </row>
    <row r="35" spans="2:19" ht="73.5" customHeight="1" thickBot="1" x14ac:dyDescent="0.35">
      <c r="B35" s="58" t="s">
        <v>34</v>
      </c>
      <c r="C35" s="59"/>
      <c r="D35" s="59"/>
      <c r="E35" s="59"/>
      <c r="F35" s="59"/>
      <c r="G35" s="60"/>
      <c r="H35" s="61"/>
      <c r="I35" s="62"/>
      <c r="J35" s="61"/>
      <c r="K35" s="62"/>
      <c r="L35" s="68" t="s">
        <v>644</v>
      </c>
      <c r="M35" s="69"/>
      <c r="N35" s="61"/>
      <c r="O35" s="62"/>
      <c r="P35" s="65" t="s">
        <v>688</v>
      </c>
      <c r="Q35" s="142"/>
      <c r="R35" s="67"/>
      <c r="S35" s="60"/>
    </row>
    <row r="36" spans="2:19" ht="73.5" customHeight="1" thickBot="1" x14ac:dyDescent="0.35">
      <c r="B36" s="58" t="s">
        <v>35</v>
      </c>
      <c r="C36" s="59"/>
      <c r="D36" s="59"/>
      <c r="E36" s="59"/>
      <c r="F36" s="59"/>
      <c r="G36" s="60"/>
      <c r="H36" s="61"/>
      <c r="I36" s="62"/>
      <c r="J36" s="68" t="s">
        <v>644</v>
      </c>
      <c r="K36" s="69"/>
      <c r="L36" s="68" t="s">
        <v>644</v>
      </c>
      <c r="M36" s="69"/>
      <c r="N36" s="68" t="s">
        <v>644</v>
      </c>
      <c r="O36" s="69"/>
      <c r="P36" s="65" t="s">
        <v>642</v>
      </c>
      <c r="Q36" s="66"/>
      <c r="R36" s="67"/>
      <c r="S36" s="60"/>
    </row>
    <row r="37" spans="2:19" ht="73.5" customHeight="1" thickBot="1" x14ac:dyDescent="0.35">
      <c r="B37" s="58" t="s">
        <v>36</v>
      </c>
      <c r="C37" s="59"/>
      <c r="D37" s="59"/>
      <c r="E37" s="59"/>
      <c r="F37" s="59"/>
      <c r="G37" s="60"/>
      <c r="H37" s="65" t="s">
        <v>688</v>
      </c>
      <c r="I37" s="66"/>
      <c r="J37" s="65" t="s">
        <v>633</v>
      </c>
      <c r="K37" s="66"/>
      <c r="L37" s="65" t="s">
        <v>633</v>
      </c>
      <c r="M37" s="66"/>
      <c r="N37" s="65" t="s">
        <v>633</v>
      </c>
      <c r="O37" s="66"/>
      <c r="P37" s="65" t="s">
        <v>642</v>
      </c>
      <c r="Q37" s="66"/>
      <c r="R37" s="67"/>
      <c r="S37" s="60"/>
    </row>
    <row r="38" spans="2:19" ht="73.5" customHeight="1" thickBot="1" x14ac:dyDescent="0.35">
      <c r="B38" s="58" t="s">
        <v>37</v>
      </c>
      <c r="C38" s="59"/>
      <c r="D38" s="59"/>
      <c r="E38" s="59"/>
      <c r="F38" s="59"/>
      <c r="G38" s="60"/>
      <c r="H38" s="65" t="s">
        <v>688</v>
      </c>
      <c r="I38" s="66"/>
      <c r="J38" s="65" t="s">
        <v>633</v>
      </c>
      <c r="K38" s="66"/>
      <c r="L38" s="65" t="s">
        <v>633</v>
      </c>
      <c r="M38" s="66"/>
      <c r="N38" s="65" t="s">
        <v>633</v>
      </c>
      <c r="O38" s="66"/>
      <c r="P38" s="61"/>
      <c r="Q38" s="139"/>
      <c r="R38" s="67"/>
      <c r="S38" s="60"/>
    </row>
    <row r="39" spans="2:19" ht="73.5" customHeight="1" thickBot="1" x14ac:dyDescent="0.35">
      <c r="B39" s="58" t="s">
        <v>38</v>
      </c>
      <c r="C39" s="59"/>
      <c r="D39" s="59"/>
      <c r="E39" s="59"/>
      <c r="F39" s="59"/>
      <c r="G39" s="60"/>
      <c r="H39" s="65" t="s">
        <v>688</v>
      </c>
      <c r="I39" s="66"/>
      <c r="J39" s="61"/>
      <c r="K39" s="62"/>
      <c r="L39" s="61"/>
      <c r="M39" s="62"/>
      <c r="N39" s="61"/>
      <c r="O39" s="62"/>
      <c r="P39" s="61"/>
      <c r="Q39" s="62"/>
      <c r="R39" s="67"/>
      <c r="S39" s="60"/>
    </row>
    <row r="40" spans="2:19" ht="73.5" customHeight="1" thickBot="1" x14ac:dyDescent="0.35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SERRANO SILVA IVAN ENRIQUE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5" priority="1" operator="equal">
      <formula>0</formula>
    </cfRule>
  </conditionalFormatting>
  <conditionalFormatting sqref="N15:N23">
    <cfRule type="cellIs" dxfId="14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H24" zoomScale="50" zoomScaleNormal="40" zoomScaleSheetLayoutView="50" workbookViewId="0">
      <selection activeCell="R28" sqref="R28:S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121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98" t="s">
        <v>10</v>
      </c>
      <c r="I14" s="199"/>
      <c r="J14" s="199"/>
      <c r="K14" s="66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59" t="s">
        <v>125</v>
      </c>
      <c r="I15" s="160"/>
      <c r="J15" s="160"/>
      <c r="K15" s="161"/>
      <c r="L15" s="11" t="str">
        <f t="array" ref="L15">INDEX(z_3_Materias!B2:B508, MATCH(H15, z_3_Materias!A2:A508, 0))</f>
        <v>20LDDPA018</v>
      </c>
      <c r="M15" s="12" t="s">
        <v>639</v>
      </c>
      <c r="N15" s="109">
        <f t="array" ref="N15">INDEX(z_3_Materias!D2:D508, MATCH(H15, z_3_Materias!A2:A508, 0))</f>
        <v>2</v>
      </c>
      <c r="O15" s="84"/>
      <c r="P15" s="84"/>
      <c r="Q15" s="108"/>
      <c r="R15" s="90">
        <f>SUM(N15:Q23)</f>
        <v>2</v>
      </c>
      <c r="S15" s="91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50" t="s">
        <v>17</v>
      </c>
      <c r="I16" s="151"/>
      <c r="J16" s="151"/>
      <c r="K16" s="152"/>
      <c r="L16" s="14">
        <f t="array" ref="L16">INDEX(z_3_Materias!B2:B508, MATCH(H16, z_3_Materias!A2:A508, 0))</f>
        <v>0</v>
      </c>
      <c r="M16" s="15"/>
      <c r="N16" s="89">
        <f t="array" ref="N16">INDEX(z_3_Materias!D2:D508, MATCH(H16, z_3_Materias!A2:A508, 0))</f>
        <v>0</v>
      </c>
      <c r="O16" s="87"/>
      <c r="P16" s="87"/>
      <c r="Q16" s="88"/>
      <c r="R16" s="92"/>
      <c r="S16" s="91"/>
      <c r="T16" s="13" t="str">
        <f t="shared" si="0"/>
        <v xml:space="preserve">  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50" t="s">
        <v>17</v>
      </c>
      <c r="I17" s="151"/>
      <c r="J17" s="151"/>
      <c r="K17" s="152"/>
      <c r="L17" s="14">
        <f t="array" ref="L17">INDEX(z_3_Materias!B2:B508, MATCH(H17, z_3_Materias!A2:A508, 0))</f>
        <v>0</v>
      </c>
      <c r="M17" s="15"/>
      <c r="N17" s="89">
        <f t="array" ref="N17">INDEX(z_3_Materias!D2:D508, MATCH(H17, z_3_Materias!A2:A508, 0))</f>
        <v>0</v>
      </c>
      <c r="O17" s="87"/>
      <c r="P17" s="87"/>
      <c r="Q17" s="88"/>
      <c r="R17" s="92"/>
      <c r="S17" s="91"/>
      <c r="T17" s="13" t="str">
        <f t="shared" si="0"/>
        <v xml:space="preserve">  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50" t="s">
        <v>17</v>
      </c>
      <c r="I18" s="151"/>
      <c r="J18" s="151"/>
      <c r="K18" s="152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14.25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1"/>
      <c r="S28" s="62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1"/>
      <c r="K29" s="62"/>
      <c r="L29" s="61"/>
      <c r="M29" s="62"/>
      <c r="N29" s="61"/>
      <c r="O29" s="62"/>
      <c r="P29" s="61"/>
      <c r="Q29" s="62"/>
      <c r="R29" s="65" t="s">
        <v>696</v>
      </c>
      <c r="S29" s="66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1"/>
      <c r="I30" s="62"/>
      <c r="J30" s="61"/>
      <c r="K30" s="62"/>
      <c r="L30" s="61"/>
      <c r="M30" s="62"/>
      <c r="N30" s="61"/>
      <c r="O30" s="62"/>
      <c r="P30" s="61"/>
      <c r="Q30" s="62"/>
      <c r="R30" s="61"/>
      <c r="S30" s="62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1"/>
      <c r="O31" s="62"/>
      <c r="P31" s="61"/>
      <c r="Q31" s="62"/>
      <c r="R31" s="61"/>
      <c r="S31" s="62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62"/>
      <c r="L32" s="61"/>
      <c r="M32" s="62"/>
      <c r="N32" s="61"/>
      <c r="O32" s="62"/>
      <c r="P32" s="61"/>
      <c r="Q32" s="62"/>
      <c r="R32" s="61"/>
      <c r="S32" s="139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1"/>
      <c r="I33" s="62"/>
      <c r="J33" s="61"/>
      <c r="K33" s="62"/>
      <c r="L33" s="61"/>
      <c r="M33" s="62"/>
      <c r="N33" s="61"/>
      <c r="O33" s="62"/>
      <c r="P33" s="61"/>
      <c r="Q33" s="62"/>
      <c r="R33" s="61"/>
      <c r="S33" s="139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1"/>
      <c r="I34" s="62"/>
      <c r="J34" s="61"/>
      <c r="K34" s="62"/>
      <c r="L34" s="61"/>
      <c r="M34" s="62"/>
      <c r="N34" s="61"/>
      <c r="O34" s="62"/>
      <c r="P34" s="61"/>
      <c r="Q34" s="62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1"/>
      <c r="I35" s="62"/>
      <c r="J35" s="61"/>
      <c r="K35" s="62"/>
      <c r="L35" s="61"/>
      <c r="M35" s="62"/>
      <c r="N35" s="61"/>
      <c r="O35" s="62"/>
      <c r="P35" s="61"/>
      <c r="Q35" s="62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1"/>
      <c r="I36" s="62"/>
      <c r="J36" s="61"/>
      <c r="K36" s="62"/>
      <c r="L36" s="61"/>
      <c r="M36" s="62"/>
      <c r="N36" s="61"/>
      <c r="O36" s="62"/>
      <c r="P36" s="61"/>
      <c r="Q36" s="62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1"/>
      <c r="I37" s="62"/>
      <c r="J37" s="68" t="s">
        <v>697</v>
      </c>
      <c r="K37" s="69"/>
      <c r="L37" s="61"/>
      <c r="M37" s="62"/>
      <c r="N37" s="61"/>
      <c r="O37" s="62"/>
      <c r="P37" s="61"/>
      <c r="Q37" s="62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1"/>
      <c r="I38" s="62"/>
      <c r="J38" s="61"/>
      <c r="K38" s="62"/>
      <c r="L38" s="61"/>
      <c r="M38" s="62"/>
      <c r="N38" s="61"/>
      <c r="O38" s="62"/>
      <c r="P38" s="61"/>
      <c r="Q38" s="62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1"/>
      <c r="I39" s="62"/>
      <c r="J39" s="61"/>
      <c r="K39" s="62"/>
      <c r="L39" s="61"/>
      <c r="M39" s="62"/>
      <c r="N39" s="61"/>
      <c r="O39" s="62"/>
      <c r="P39" s="61"/>
      <c r="Q39" s="62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TIRADOR GOMEZ DANIELA LIZETH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3" priority="1" operator="equal">
      <formula>0</formula>
    </cfRule>
  </conditionalFormatting>
  <conditionalFormatting sqref="N15:N24">
    <cfRule type="cellIs" dxfId="12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123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86" t="s">
        <v>555</v>
      </c>
      <c r="I15" s="87"/>
      <c r="J15" s="87"/>
      <c r="K15" s="88"/>
      <c r="L15" s="11" t="str">
        <f t="array" ref="L15">INDEX(z_3_Materias!B2:B508, MATCH(H15, z_3_Materias!A2:A508, 0))</f>
        <v>24DAD017</v>
      </c>
      <c r="M15" s="15" t="s">
        <v>610</v>
      </c>
      <c r="N15" s="109">
        <f t="array" ref="N15">INDEX(z_3_Materias!D2:D508, MATCH(H15, z_3_Materias!A2:A508, 0))</f>
        <v>6</v>
      </c>
      <c r="O15" s="84"/>
      <c r="P15" s="84"/>
      <c r="Q15" s="108"/>
      <c r="R15" s="90">
        <f>SUM(N15:Q23)</f>
        <v>17</v>
      </c>
      <c r="S15" s="91"/>
      <c r="T15" s="13" t="str">
        <f t="shared" ref="T15:T23" si="0">H15&amp;" "&amp;M15</f>
        <v>Prototipos y Software 3D** DAD306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555</v>
      </c>
      <c r="I16" s="87"/>
      <c r="J16" s="87"/>
      <c r="K16" s="88"/>
      <c r="L16" s="14" t="str">
        <f t="array" ref="L16">INDEX(z_3_Materias!B2:B508, MATCH(H16, z_3_Materias!A2:A508, 0))</f>
        <v>24DAD017</v>
      </c>
      <c r="M16" s="15" t="s">
        <v>616</v>
      </c>
      <c r="N16" s="89">
        <f t="array" ref="N16">INDEX(z_3_Materias!D2:D508, MATCH(H16, z_3_Materias!A2:A508, 0))</f>
        <v>6</v>
      </c>
      <c r="O16" s="87"/>
      <c r="P16" s="87"/>
      <c r="Q16" s="88"/>
      <c r="R16" s="92"/>
      <c r="S16" s="91"/>
      <c r="T16" s="13" t="str">
        <f t="shared" si="0"/>
        <v>Prototipos y Software 3D** DAD307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48</v>
      </c>
      <c r="I17" s="87"/>
      <c r="J17" s="87"/>
      <c r="K17" s="88"/>
      <c r="L17" s="14" t="str">
        <f t="array" ref="L17">INDEX(z_3_Materias!B2:B508, MATCH(H17, z_3_Materias!A2:A508, 0))</f>
        <v>18DDA026</v>
      </c>
      <c r="M17" s="15" t="s">
        <v>636</v>
      </c>
      <c r="N17" s="89">
        <f t="array" ref="N17">INDEX(z_3_Materias!D2:D508, MATCH(H17, z_3_Materias!A2:A508, 0))</f>
        <v>5</v>
      </c>
      <c r="O17" s="87"/>
      <c r="P17" s="87"/>
      <c r="Q17" s="88"/>
      <c r="R17" s="92"/>
      <c r="S17" s="91"/>
      <c r="T17" s="13" t="str">
        <f t="shared" si="0"/>
        <v>Animación en 2D DDA401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1"/>
      <c r="I27" s="62"/>
      <c r="J27" s="61"/>
      <c r="K27" s="62"/>
      <c r="L27" s="61"/>
      <c r="M27" s="62"/>
      <c r="N27" s="61"/>
      <c r="O27" s="62"/>
      <c r="P27" s="61"/>
      <c r="Q27" s="62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1"/>
      <c r="K28" s="62"/>
      <c r="L28" s="61"/>
      <c r="M28" s="62"/>
      <c r="N28" s="61"/>
      <c r="O28" s="62"/>
      <c r="P28" s="61"/>
      <c r="Q28" s="62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1"/>
      <c r="K29" s="62"/>
      <c r="L29" s="61"/>
      <c r="M29" s="62"/>
      <c r="N29" s="61"/>
      <c r="O29" s="62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61"/>
      <c r="Q30" s="62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1"/>
      <c r="O31" s="62"/>
      <c r="P31" s="65" t="s">
        <v>711</v>
      </c>
      <c r="Q31" s="66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62"/>
      <c r="L32" s="65" t="s">
        <v>698</v>
      </c>
      <c r="M32" s="142"/>
      <c r="N32" s="61"/>
      <c r="O32" s="62"/>
      <c r="P32" s="65" t="s">
        <v>711</v>
      </c>
      <c r="Q32" s="66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711</v>
      </c>
      <c r="I33" s="66"/>
      <c r="J33" s="61"/>
      <c r="K33" s="62"/>
      <c r="L33" s="65" t="s">
        <v>698</v>
      </c>
      <c r="M33" s="66"/>
      <c r="N33" s="65" t="s">
        <v>692</v>
      </c>
      <c r="O33" s="66"/>
      <c r="P33" s="65" t="s">
        <v>692</v>
      </c>
      <c r="Q33" s="66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711</v>
      </c>
      <c r="I34" s="66"/>
      <c r="J34" s="65" t="s">
        <v>698</v>
      </c>
      <c r="K34" s="66"/>
      <c r="L34" s="65" t="s">
        <v>698</v>
      </c>
      <c r="M34" s="66"/>
      <c r="N34" s="65" t="s">
        <v>692</v>
      </c>
      <c r="O34" s="66"/>
      <c r="P34" s="65" t="s">
        <v>692</v>
      </c>
      <c r="Q34" s="66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711</v>
      </c>
      <c r="I35" s="66"/>
      <c r="J35" s="65" t="s">
        <v>698</v>
      </c>
      <c r="K35" s="66"/>
      <c r="L35" s="65" t="s">
        <v>698</v>
      </c>
      <c r="M35" s="66"/>
      <c r="N35" s="65" t="s">
        <v>692</v>
      </c>
      <c r="O35" s="66"/>
      <c r="P35" s="65" t="s">
        <v>692</v>
      </c>
      <c r="Q35" s="66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7"/>
      <c r="M37" s="60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TORRES HERNANDEZ LUIS ENRIQUE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124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125</v>
      </c>
      <c r="I15" s="126"/>
      <c r="J15" s="126"/>
      <c r="K15" s="127"/>
      <c r="L15" s="11" t="str">
        <f t="array" ref="L15">INDEX(z_3_Materias!B2:B508, MATCH(H15, z_3_Materias!A2:A508, 0))</f>
        <v>20LDDPA018</v>
      </c>
      <c r="M15" s="12" t="s">
        <v>645</v>
      </c>
      <c r="N15" s="109">
        <f t="array" ref="N15">INDEX(z_3_Materias!D2:D508, MATCH(H15, z_3_Materias!A2:A508, 0))</f>
        <v>2</v>
      </c>
      <c r="O15" s="84"/>
      <c r="P15" s="84"/>
      <c r="Q15" s="108"/>
      <c r="R15" s="90">
        <f>SUM(N15:Q23)</f>
        <v>8</v>
      </c>
      <c r="S15" s="91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92</v>
      </c>
      <c r="I16" s="87"/>
      <c r="J16" s="87"/>
      <c r="K16" s="88"/>
      <c r="L16" s="14" t="str">
        <f t="array" ref="L16">INDEX(z_3_Materias!B2:B508, MATCH(H16, z_3_Materias!A2:A508, 0))</f>
        <v>20LDDPA012</v>
      </c>
      <c r="M16" s="15" t="s">
        <v>588</v>
      </c>
      <c r="N16" s="89">
        <f t="array" ref="N16">INDEX(z_3_Materias!D2:D508, MATCH(H16, z_3_Materias!A2:A508, 0))</f>
        <v>3</v>
      </c>
      <c r="O16" s="87"/>
      <c r="P16" s="87"/>
      <c r="Q16" s="88"/>
      <c r="R16" s="92"/>
      <c r="S16" s="91"/>
      <c r="T16" s="13" t="str">
        <f t="shared" si="0"/>
        <v>Planeación y Organización del Trabajo LDDPA801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92</v>
      </c>
      <c r="I17" s="87"/>
      <c r="J17" s="87"/>
      <c r="K17" s="88"/>
      <c r="L17" s="14" t="str">
        <f t="array" ref="L17">INDEX(z_3_Materias!B2:B508, MATCH(H17, z_3_Materias!A2:A508, 0))</f>
        <v>20LDDPA012</v>
      </c>
      <c r="M17" s="15" t="s">
        <v>589</v>
      </c>
      <c r="N17" s="89">
        <f t="array" ref="N17">INDEX(z_3_Materias!D2:D508, MATCH(H17, z_3_Materias!A2:A508, 0))</f>
        <v>3</v>
      </c>
      <c r="O17" s="87"/>
      <c r="P17" s="87"/>
      <c r="Q17" s="88"/>
      <c r="R17" s="92"/>
      <c r="S17" s="91"/>
      <c r="T17" s="13" t="str">
        <f t="shared" si="0"/>
        <v>Planeación y Organización del Trabajo LDDPA802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00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7"/>
      <c r="I31" s="60"/>
      <c r="J31" s="67"/>
      <c r="K31" s="60"/>
      <c r="L31" s="67"/>
      <c r="M31" s="60"/>
      <c r="N31" s="67"/>
      <c r="O31" s="60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7"/>
      <c r="I32" s="60"/>
      <c r="J32" s="67"/>
      <c r="K32" s="60"/>
      <c r="L32" s="67"/>
      <c r="M32" s="60"/>
      <c r="N32" s="67"/>
      <c r="O32" s="60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7"/>
      <c r="I33" s="60"/>
      <c r="J33" s="67"/>
      <c r="K33" s="60"/>
      <c r="L33" s="67"/>
      <c r="M33" s="60"/>
      <c r="N33" s="67"/>
      <c r="O33" s="60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7"/>
      <c r="I34" s="60"/>
      <c r="J34" s="67"/>
      <c r="K34" s="60"/>
      <c r="L34" s="67"/>
      <c r="M34" s="60"/>
      <c r="N34" s="67"/>
      <c r="O34" s="60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7"/>
      <c r="I35" s="60"/>
      <c r="J35" s="67"/>
      <c r="K35" s="60"/>
      <c r="L35" s="67"/>
      <c r="M35" s="60"/>
      <c r="N35" s="67"/>
      <c r="O35" s="60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5" t="s">
        <v>714</v>
      </c>
      <c r="I37" s="66"/>
      <c r="J37" s="65" t="s">
        <v>714</v>
      </c>
      <c r="K37" s="66"/>
      <c r="L37" s="65" t="s">
        <v>700</v>
      </c>
      <c r="M37" s="66"/>
      <c r="N37" s="61"/>
      <c r="O37" s="62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5" t="s">
        <v>714</v>
      </c>
      <c r="I38" s="66"/>
      <c r="J38" s="65" t="s">
        <v>715</v>
      </c>
      <c r="K38" s="66"/>
      <c r="L38" s="65" t="s">
        <v>700</v>
      </c>
      <c r="M38" s="66"/>
      <c r="N38" s="61"/>
      <c r="O38" s="62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5" t="s">
        <v>715</v>
      </c>
      <c r="I39" s="66"/>
      <c r="J39" s="65" t="s">
        <v>715</v>
      </c>
      <c r="K39" s="66"/>
      <c r="L39" s="61"/>
      <c r="M39" s="62"/>
      <c r="N39" s="61"/>
      <c r="O39" s="62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1"/>
      <c r="I40" s="62"/>
      <c r="J40" s="61"/>
      <c r="K40" s="62"/>
      <c r="L40" s="61"/>
      <c r="M40" s="62"/>
      <c r="N40" s="61"/>
      <c r="O40" s="62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1"/>
      <c r="I41" s="62"/>
      <c r="J41" s="61"/>
      <c r="K41" s="62"/>
      <c r="L41" s="61"/>
      <c r="M41" s="62"/>
      <c r="N41" s="61"/>
      <c r="O41" s="62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TORRES RODRIGUEZ KATHERINNE ARANZA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7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131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07" t="s">
        <v>82</v>
      </c>
      <c r="I15" s="84"/>
      <c r="J15" s="84"/>
      <c r="K15" s="108"/>
      <c r="L15" s="11" t="str">
        <f t="array" ref="L15">INDEX(z_3_Materias!B2:B508, MATCH(H15, z_3_Materias!A2:A508, 0))</f>
        <v>20LDDPA001</v>
      </c>
      <c r="M15" s="12" t="s">
        <v>671</v>
      </c>
      <c r="N15" s="109">
        <f t="array" ref="N15">INDEX(z_3_Materias!D2:D508, MATCH(H15, z_3_Materias!A2:A508, 0))</f>
        <v>3</v>
      </c>
      <c r="O15" s="84"/>
      <c r="P15" s="84"/>
      <c r="Q15" s="108"/>
      <c r="R15" s="90">
        <f>SUM(N15:Q23)</f>
        <v>3</v>
      </c>
      <c r="S15" s="91"/>
      <c r="T15" s="13" t="str">
        <f t="shared" ref="T15:T23" si="0">H15&amp;" "&amp;M15</f>
        <v>Estadística DDA701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17</v>
      </c>
      <c r="I16" s="87"/>
      <c r="J16" s="87"/>
      <c r="K16" s="88"/>
      <c r="L16" s="14">
        <f t="array" ref="L16">INDEX(z_3_Materias!B2:B508, MATCH(H16, z_3_Materias!A2:A508, 0))</f>
        <v>0</v>
      </c>
      <c r="M16" s="15"/>
      <c r="N16" s="89">
        <f t="array" ref="N16">INDEX(z_3_Materias!D2:D508, MATCH(H16, z_3_Materias!A2:A508, 0))</f>
        <v>0</v>
      </c>
      <c r="O16" s="87"/>
      <c r="P16" s="87"/>
      <c r="Q16" s="88"/>
      <c r="R16" s="92"/>
      <c r="S16" s="91"/>
      <c r="T16" s="13" t="str">
        <f t="shared" si="0"/>
        <v xml:space="preserve">  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17</v>
      </c>
      <c r="I17" s="87"/>
      <c r="J17" s="87"/>
      <c r="K17" s="88"/>
      <c r="L17" s="14">
        <f t="array" ref="L17">INDEX(z_3_Materias!B2:B508, MATCH(H17, z_3_Materias!A2:A508, 0))</f>
        <v>0</v>
      </c>
      <c r="M17" s="15"/>
      <c r="N17" s="89">
        <f t="array" ref="N17">INDEX(z_3_Materias!D2:D508, MATCH(H17, z_3_Materias!A2:A508, 0))</f>
        <v>0</v>
      </c>
      <c r="O17" s="87"/>
      <c r="P17" s="87"/>
      <c r="Q17" s="88"/>
      <c r="R17" s="92"/>
      <c r="S17" s="91"/>
      <c r="T17" s="13" t="str">
        <f t="shared" si="0"/>
        <v xml:space="preserve">  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1"/>
      <c r="K28" s="62"/>
      <c r="L28" s="61"/>
      <c r="M28" s="62"/>
      <c r="N28" s="61"/>
      <c r="O28" s="62"/>
      <c r="P28" s="61"/>
      <c r="Q28" s="62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1"/>
      <c r="K29" s="62"/>
      <c r="L29" s="61"/>
      <c r="M29" s="62"/>
      <c r="N29" s="61"/>
      <c r="O29" s="62"/>
      <c r="P29" s="61"/>
      <c r="Q29" s="62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1"/>
      <c r="I30" s="62"/>
      <c r="J30" s="61"/>
      <c r="K30" s="62"/>
      <c r="L30" s="61"/>
      <c r="M30" s="62"/>
      <c r="N30" s="61"/>
      <c r="O30" s="62"/>
      <c r="P30" s="61"/>
      <c r="Q30" s="62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1"/>
      <c r="K31" s="62"/>
      <c r="L31" s="61"/>
      <c r="M31" s="62"/>
      <c r="N31" s="61"/>
      <c r="O31" s="62"/>
      <c r="P31" s="61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1"/>
      <c r="K32" s="62"/>
      <c r="L32" s="61"/>
      <c r="M32" s="62"/>
      <c r="N32" s="61"/>
      <c r="O32" s="62"/>
      <c r="P32" s="61"/>
      <c r="Q32" s="62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1"/>
      <c r="I33" s="62"/>
      <c r="J33" s="61"/>
      <c r="K33" s="62"/>
      <c r="L33" s="61"/>
      <c r="M33" s="62"/>
      <c r="N33" s="61"/>
      <c r="O33" s="62"/>
      <c r="P33" s="61"/>
      <c r="Q33" s="62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672</v>
      </c>
      <c r="I34" s="66"/>
      <c r="J34" s="61"/>
      <c r="K34" s="62"/>
      <c r="L34" s="61"/>
      <c r="M34" s="62"/>
      <c r="N34" s="61"/>
      <c r="O34" s="62"/>
      <c r="P34" s="65" t="s">
        <v>672</v>
      </c>
      <c r="Q34" s="66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5" t="s">
        <v>672</v>
      </c>
      <c r="I35" s="66"/>
      <c r="J35" s="61"/>
      <c r="K35" s="62"/>
      <c r="L35" s="61"/>
      <c r="M35" s="62"/>
      <c r="N35" s="61"/>
      <c r="O35" s="62"/>
      <c r="P35" s="61"/>
      <c r="Q35" s="62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/>
      <c r="I36" s="123"/>
      <c r="J36" s="122"/>
      <c r="K36" s="123"/>
      <c r="L36" s="122"/>
      <c r="M36" s="123"/>
      <c r="N36" s="122"/>
      <c r="O36" s="123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7"/>
      <c r="M37" s="60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86" t="s">
        <v>520</v>
      </c>
      <c r="D46" s="186"/>
      <c r="E46" s="186"/>
      <c r="F46" s="186"/>
      <c r="G46" s="186"/>
      <c r="H46" s="186"/>
      <c r="I46" s="186"/>
      <c r="J46" s="186"/>
      <c r="K46" s="7"/>
      <c r="L46" s="7"/>
      <c r="M46" s="7"/>
      <c r="N46" s="186" t="str">
        <f>B10</f>
        <v>VARELA OLMOS VIOLETA</v>
      </c>
      <c r="O46" s="201"/>
      <c r="P46" s="201"/>
      <c r="Q46" s="201"/>
      <c r="R46" s="201"/>
      <c r="S46" s="25"/>
    </row>
    <row r="47" spans="2:19" ht="14.25" customHeight="1" x14ac:dyDescent="0.35">
      <c r="C47" s="70" t="s">
        <v>521</v>
      </c>
      <c r="D47" s="70"/>
      <c r="E47" s="70"/>
      <c r="F47" s="70"/>
      <c r="G47" s="70"/>
      <c r="H47" s="70"/>
      <c r="I47" s="70"/>
      <c r="J47" s="70"/>
      <c r="K47" s="7"/>
      <c r="L47" s="7"/>
      <c r="M47" s="7"/>
      <c r="N47" s="200" t="s">
        <v>43</v>
      </c>
      <c r="O47" s="169"/>
      <c r="P47" s="169"/>
      <c r="Q47" s="169"/>
      <c r="R47" s="169"/>
      <c r="S47" s="26"/>
    </row>
    <row r="48" spans="2:19" ht="25.5" customHeight="1" x14ac:dyDescent="0.35">
      <c r="B48" s="27"/>
      <c r="C48" s="70"/>
      <c r="D48" s="70"/>
      <c r="E48" s="70"/>
      <c r="F48" s="70"/>
      <c r="G48" s="70"/>
      <c r="H48" s="70"/>
      <c r="I48" s="70"/>
      <c r="J48" s="70"/>
      <c r="K48" s="28"/>
      <c r="L48" s="28"/>
      <c r="M48" s="28"/>
      <c r="N48" s="71"/>
      <c r="O48" s="71"/>
      <c r="P48" s="71"/>
      <c r="Q48" s="71"/>
      <c r="R48" s="71"/>
      <c r="S48" s="27"/>
    </row>
    <row r="50" spans="3:10" ht="14.25" customHeight="1" x14ac:dyDescent="0.3">
      <c r="C50" s="70" t="s">
        <v>41</v>
      </c>
      <c r="D50" s="70"/>
      <c r="E50" s="70"/>
      <c r="F50" s="70"/>
      <c r="G50" s="70"/>
      <c r="H50" s="70"/>
      <c r="I50" s="70"/>
      <c r="J50" s="70"/>
    </row>
    <row r="51" spans="3:10" ht="14.25" customHeight="1" x14ac:dyDescent="0.3">
      <c r="C51" s="186"/>
      <c r="D51" s="186"/>
      <c r="E51" s="186"/>
      <c r="F51" s="186"/>
      <c r="G51" s="186"/>
      <c r="H51" s="186"/>
      <c r="I51" s="186"/>
      <c r="J51" s="186"/>
    </row>
    <row r="52" spans="3:10" ht="30" customHeight="1" x14ac:dyDescent="0.3">
      <c r="C52" s="70" t="s">
        <v>522</v>
      </c>
      <c r="D52" s="70"/>
      <c r="E52" s="70"/>
      <c r="F52" s="70"/>
      <c r="G52" s="70"/>
      <c r="H52" s="70"/>
      <c r="I52" s="70"/>
      <c r="J52" s="70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134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59" t="s">
        <v>554</v>
      </c>
      <c r="I15" s="160"/>
      <c r="J15" s="160"/>
      <c r="K15" s="161"/>
      <c r="L15" s="11" t="str">
        <f t="array" ref="L15">INDEX(z_3_Materias!B2:B508, MATCH(H15, z_3_Materias!A2:A508, 0))</f>
        <v>24CD016</v>
      </c>
      <c r="M15" s="12" t="s">
        <v>706</v>
      </c>
      <c r="N15" s="109">
        <f t="array" ref="N15">INDEX(z_3_Materias!D2:D508, MATCH(H15, z_3_Materias!A2:A508, 0))</f>
        <v>4</v>
      </c>
      <c r="O15" s="84"/>
      <c r="P15" s="84"/>
      <c r="Q15" s="108"/>
      <c r="R15" s="90">
        <f>SUM(N15:Q23)</f>
        <v>19</v>
      </c>
      <c r="S15" s="91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202" t="s">
        <v>554</v>
      </c>
      <c r="I16" s="160"/>
      <c r="J16" s="160"/>
      <c r="K16" s="161"/>
      <c r="L16" s="14" t="str">
        <f t="array" ref="L16">INDEX(z_3_Materias!B2:B508, MATCH(H16, z_3_Materias!A2:A508, 0))</f>
        <v>24CD016</v>
      </c>
      <c r="M16" s="12" t="s">
        <v>616</v>
      </c>
      <c r="N16" s="89">
        <f t="array" ref="N16">INDEX(z_3_Materias!D2:D508, MATCH(H16, z_3_Materias!A2:A508, 0))</f>
        <v>4</v>
      </c>
      <c r="O16" s="87"/>
      <c r="P16" s="87"/>
      <c r="Q16" s="88"/>
      <c r="R16" s="92"/>
      <c r="S16" s="91"/>
      <c r="T16" s="13" t="str">
        <f t="shared" si="0"/>
        <v>Desarrollo del Pensamiento y Toma de Decisiones** DAD307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59" t="s">
        <v>381</v>
      </c>
      <c r="I17" s="160"/>
      <c r="J17" s="160"/>
      <c r="K17" s="161"/>
      <c r="L17" s="14" t="str">
        <f t="array" ref="L17">INDEX(z_3_Materias!B2:B508, MATCH(H17, z_3_Materias!A2:A508, 0))</f>
        <v>18DDA033</v>
      </c>
      <c r="M17" s="12" t="s">
        <v>636</v>
      </c>
      <c r="N17" s="89">
        <f t="array" ref="N17">INDEX(z_3_Materias!D2:D508, MATCH(H17, z_3_Materias!A2:A508, 0))</f>
        <v>3</v>
      </c>
      <c r="O17" s="87"/>
      <c r="P17" s="87"/>
      <c r="Q17" s="88"/>
      <c r="R17" s="92"/>
      <c r="S17" s="91"/>
      <c r="T17" s="13" t="str">
        <f t="shared" si="0"/>
        <v>Formación Sociocultural IV DDA401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59" t="s">
        <v>79</v>
      </c>
      <c r="I18" s="160"/>
      <c r="J18" s="160"/>
      <c r="K18" s="161"/>
      <c r="L18" s="14" t="str">
        <f t="array" ref="L18">INDEX(z_3_Materias!B2:B508, MATCH(H18, z_3_Materias!A2:A508, 0))</f>
        <v>18DDA039</v>
      </c>
      <c r="M18" s="12" t="s">
        <v>624</v>
      </c>
      <c r="N18" s="89">
        <f t="array" ref="N18">INDEX(z_3_Materias!D2:D508, MATCH(H18, z_3_Materias!A2:A508, 0))</f>
        <v>5</v>
      </c>
      <c r="O18" s="87"/>
      <c r="P18" s="87"/>
      <c r="Q18" s="88"/>
      <c r="R18" s="92"/>
      <c r="S18" s="91"/>
      <c r="T18" s="13" t="str">
        <f t="shared" si="0"/>
        <v>Expresión Oral y Escrita II_ DDA501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127</v>
      </c>
      <c r="I19" s="131"/>
      <c r="J19" s="131"/>
      <c r="K19" s="132"/>
      <c r="L19" s="14" t="str">
        <f t="array" ref="L19">INDEX(z_3_Materias!B2:B508, MATCH(H19, z_3_Materias!A2:A508, 0))</f>
        <v>20LDDPA007</v>
      </c>
      <c r="M19" s="12" t="s">
        <v>611</v>
      </c>
      <c r="N19" s="89">
        <f t="array" ref="N19">INDEX(z_3_Materias!D2:D508, MATCH(H19, z_3_Materias!A2:A508, 0))</f>
        <v>3</v>
      </c>
      <c r="O19" s="87"/>
      <c r="P19" s="87"/>
      <c r="Q19" s="88"/>
      <c r="R19" s="92"/>
      <c r="S19" s="91"/>
      <c r="T19" s="13" t="str">
        <f t="shared" si="0"/>
        <v>Administración del Tiempo LDDPA701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125" t="s">
        <v>17</v>
      </c>
      <c r="I20" s="126"/>
      <c r="J20" s="126"/>
      <c r="K20" s="127"/>
      <c r="L20" s="14">
        <f t="array" ref="L20">INDEX(z_3_Materias!B2:B508, MATCH(H20, z_3_Materias!A2:A508, 0))</f>
        <v>0</v>
      </c>
      <c r="M20" s="12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125" t="s">
        <v>17</v>
      </c>
      <c r="I21" s="126"/>
      <c r="J21" s="126"/>
      <c r="K21" s="127"/>
      <c r="L21" s="14">
        <f t="array" ref="L21">INDEX(z_3_Materias!B2:B508, MATCH(H21, z_3_Materias!A2:A508, 0))</f>
        <v>0</v>
      </c>
      <c r="M21" s="12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125" t="s">
        <v>17</v>
      </c>
      <c r="I22" s="126"/>
      <c r="J22" s="126"/>
      <c r="K22" s="127"/>
      <c r="L22" s="14">
        <f t="array" ref="L22">INDEX(z_3_Materias!B2:B508, MATCH(H22, z_3_Materias!A2:A508, 0))</f>
        <v>0</v>
      </c>
      <c r="M22" s="12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125" t="s">
        <v>17</v>
      </c>
      <c r="I23" s="126"/>
      <c r="J23" s="126"/>
      <c r="K23" s="12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5" t="s">
        <v>669</v>
      </c>
      <c r="K28" s="66"/>
      <c r="L28" s="61"/>
      <c r="M28" s="62"/>
      <c r="N28" s="65" t="s">
        <v>669</v>
      </c>
      <c r="O28" s="66"/>
      <c r="P28" s="65" t="s">
        <v>670</v>
      </c>
      <c r="Q28" s="66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5" t="s">
        <v>669</v>
      </c>
      <c r="K29" s="66"/>
      <c r="L29" s="61"/>
      <c r="M29" s="62"/>
      <c r="N29" s="65" t="s">
        <v>669</v>
      </c>
      <c r="O29" s="66"/>
      <c r="P29" s="65" t="s">
        <v>670</v>
      </c>
      <c r="Q29" s="66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65" t="s">
        <v>670</v>
      </c>
      <c r="Q30" s="66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5" t="s">
        <v>707</v>
      </c>
      <c r="I31" s="66"/>
      <c r="J31" s="61"/>
      <c r="K31" s="62"/>
      <c r="L31" s="65" t="s">
        <v>707</v>
      </c>
      <c r="M31" s="66"/>
      <c r="N31" s="61"/>
      <c r="O31" s="62"/>
      <c r="P31" s="61"/>
      <c r="Q31" s="62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5" t="s">
        <v>707</v>
      </c>
      <c r="I32" s="66"/>
      <c r="J32" s="65" t="s">
        <v>708</v>
      </c>
      <c r="K32" s="66"/>
      <c r="L32" s="65" t="s">
        <v>707</v>
      </c>
      <c r="M32" s="66"/>
      <c r="N32" s="65" t="s">
        <v>708</v>
      </c>
      <c r="O32" s="66"/>
      <c r="P32" s="65" t="s">
        <v>708</v>
      </c>
      <c r="Q32" s="66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713</v>
      </c>
      <c r="I33" s="66"/>
      <c r="J33" s="65" t="s">
        <v>708</v>
      </c>
      <c r="K33" s="66"/>
      <c r="L33" s="65" t="s">
        <v>669</v>
      </c>
      <c r="M33" s="66"/>
      <c r="N33" s="65" t="s">
        <v>713</v>
      </c>
      <c r="O33" s="66"/>
      <c r="P33" s="65" t="s">
        <v>713</v>
      </c>
      <c r="Q33" s="66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122" t="s">
        <v>703</v>
      </c>
      <c r="I34" s="149"/>
      <c r="J34" s="122" t="s">
        <v>703</v>
      </c>
      <c r="K34" s="149"/>
      <c r="L34" s="122" t="s">
        <v>703</v>
      </c>
      <c r="M34" s="149"/>
      <c r="N34" s="122" t="s">
        <v>703</v>
      </c>
      <c r="O34" s="149"/>
      <c r="P34" s="122" t="s">
        <v>703</v>
      </c>
      <c r="Q34" s="149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122" t="s">
        <v>703</v>
      </c>
      <c r="I35" s="149"/>
      <c r="J35" s="122" t="s">
        <v>703</v>
      </c>
      <c r="K35" s="149"/>
      <c r="L35" s="122" t="s">
        <v>703</v>
      </c>
      <c r="M35" s="149"/>
      <c r="N35" s="122" t="s">
        <v>703</v>
      </c>
      <c r="O35" s="149"/>
      <c r="P35" s="122" t="s">
        <v>703</v>
      </c>
      <c r="Q35" s="149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122" t="s">
        <v>703</v>
      </c>
      <c r="I36" s="149"/>
      <c r="J36" s="122" t="s">
        <v>703</v>
      </c>
      <c r="K36" s="149"/>
      <c r="L36" s="122" t="s">
        <v>703</v>
      </c>
      <c r="M36" s="149"/>
      <c r="N36" s="122" t="s">
        <v>703</v>
      </c>
      <c r="O36" s="149"/>
      <c r="P36" s="122" t="s">
        <v>703</v>
      </c>
      <c r="Q36" s="149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122" t="s">
        <v>703</v>
      </c>
      <c r="I37" s="149"/>
      <c r="J37" s="122" t="s">
        <v>703</v>
      </c>
      <c r="K37" s="149"/>
      <c r="L37" s="122" t="s">
        <v>703</v>
      </c>
      <c r="M37" s="149"/>
      <c r="N37" s="122" t="s">
        <v>703</v>
      </c>
      <c r="O37" s="149"/>
      <c r="P37" s="122" t="s">
        <v>703</v>
      </c>
      <c r="Q37" s="149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VILLA CUETO MA. ISABEL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3:9" ht="14.25" customHeight="1" x14ac:dyDescent="0.3">
      <c r="C49" s="70"/>
      <c r="D49" s="71"/>
      <c r="E49" s="71"/>
      <c r="F49" s="71"/>
      <c r="G49" s="71"/>
      <c r="H49" s="71"/>
      <c r="I49" s="71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C5" zoomScale="50" zoomScaleNormal="50" zoomScaleSheetLayoutView="50" workbookViewId="0">
      <selection activeCell="L30" sqref="L30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135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121" t="s">
        <v>10</v>
      </c>
      <c r="I14" s="59"/>
      <c r="J14" s="59"/>
      <c r="K14" s="6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125" t="s">
        <v>557</v>
      </c>
      <c r="I15" s="126"/>
      <c r="J15" s="126"/>
      <c r="K15" s="127"/>
      <c r="L15" s="11" t="str">
        <f t="array" ref="L15">INDEX(z_3_Materias!B2:B508, MATCH(H15, z_3_Materias!A2:A508, 0))</f>
        <v>24DAD019</v>
      </c>
      <c r="M15" s="12" t="s">
        <v>590</v>
      </c>
      <c r="N15" s="109">
        <f t="array" ref="N15">INDEX(z_3_Materias!D2:D508, MATCH(H15, z_3_Materias!A2:A508, 0))</f>
        <v>5</v>
      </c>
      <c r="O15" s="84"/>
      <c r="P15" s="84"/>
      <c r="Q15" s="108"/>
      <c r="R15" s="90">
        <f>SUM(N15:Q23)</f>
        <v>24</v>
      </c>
      <c r="S15" s="91"/>
      <c r="T15" s="13" t="str">
        <f t="shared" ref="T15:T23" si="0">H15&amp;" "&amp;M15</f>
        <v>Proceso de Diseño** DDA301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125" t="s">
        <v>557</v>
      </c>
      <c r="I16" s="126"/>
      <c r="J16" s="126"/>
      <c r="K16" s="127"/>
      <c r="L16" s="14" t="str">
        <f t="array" ref="L16">INDEX(z_3_Materias!B2:B508, MATCH(H16, z_3_Materias!A2:A508, 0))</f>
        <v>24DAD019</v>
      </c>
      <c r="M16" s="12" t="s">
        <v>591</v>
      </c>
      <c r="N16" s="89">
        <f t="array" ref="N16">INDEX(z_3_Materias!D2:D508, MATCH(H16, z_3_Materias!A2:A508, 0))</f>
        <v>5</v>
      </c>
      <c r="O16" s="87"/>
      <c r="P16" s="87"/>
      <c r="Q16" s="88"/>
      <c r="R16" s="92"/>
      <c r="S16" s="91"/>
      <c r="T16" s="13" t="str">
        <f t="shared" si="0"/>
        <v>Proceso de Diseño** DDA302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125" t="s">
        <v>557</v>
      </c>
      <c r="I17" s="126"/>
      <c r="J17" s="126"/>
      <c r="K17" s="127"/>
      <c r="L17" s="14" t="str">
        <f t="array" ref="L17">INDEX(z_3_Materias!B2:B508, MATCH(H17, z_3_Materias!A2:A508, 0))</f>
        <v>24DAD019</v>
      </c>
      <c r="M17" s="12" t="s">
        <v>593</v>
      </c>
      <c r="N17" s="89">
        <f t="array" ref="N17">INDEX(z_3_Materias!D2:D508, MATCH(H17, z_3_Materias!A2:A508, 0))</f>
        <v>5</v>
      </c>
      <c r="O17" s="87"/>
      <c r="P17" s="87"/>
      <c r="Q17" s="88"/>
      <c r="R17" s="92"/>
      <c r="S17" s="91"/>
      <c r="T17" s="13" t="str">
        <f t="shared" si="0"/>
        <v>Proceso de Diseño** DDA303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125" t="s">
        <v>557</v>
      </c>
      <c r="I18" s="126"/>
      <c r="J18" s="126"/>
      <c r="K18" s="127"/>
      <c r="L18" s="14" t="str">
        <f t="array" ref="L18">INDEX(z_3_Materias!B2:B508, MATCH(H18, z_3_Materias!A2:A508, 0))</f>
        <v>24DAD019</v>
      </c>
      <c r="M18" s="12" t="s">
        <v>609</v>
      </c>
      <c r="N18" s="89">
        <f t="array" ref="N18">INDEX(z_3_Materias!D2:D508, MATCH(H18, z_3_Materias!A2:A508, 0))</f>
        <v>5</v>
      </c>
      <c r="O18" s="87"/>
      <c r="P18" s="87"/>
      <c r="Q18" s="88"/>
      <c r="R18" s="92"/>
      <c r="S18" s="91"/>
      <c r="T18" s="13" t="str">
        <f t="shared" si="0"/>
        <v>Proceso de Diseño** DDA304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106</v>
      </c>
      <c r="I19" s="87"/>
      <c r="J19" s="87"/>
      <c r="K19" s="88"/>
      <c r="L19" s="14" t="str">
        <f t="array" ref="L19">INDEX(z_3_Materias!B2:B508, MATCH(H19, z_3_Materias!A2:A508, 0))</f>
        <v>20LDDPA014</v>
      </c>
      <c r="M19" s="15" t="s">
        <v>639</v>
      </c>
      <c r="N19" s="89">
        <f t="array" ref="N19">INDEX(z_3_Materias!D2:D508, MATCH(H19, z_3_Materias!A2:A508, 0))</f>
        <v>4</v>
      </c>
      <c r="O19" s="87"/>
      <c r="P19" s="87"/>
      <c r="Q19" s="88"/>
      <c r="R19" s="92"/>
      <c r="S19" s="91"/>
      <c r="T19" s="13" t="str">
        <f t="shared" si="0"/>
        <v>Diseño Publicitario y Medios Digitales LDDPAE904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141" t="s">
        <v>662</v>
      </c>
      <c r="M27" s="135"/>
      <c r="N27" s="67"/>
      <c r="O27" s="60"/>
      <c r="P27" s="141"/>
      <c r="Q27" s="135"/>
      <c r="R27" s="65" t="s">
        <v>693</v>
      </c>
      <c r="S27" s="66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1"/>
      <c r="I28" s="62"/>
      <c r="J28" s="61"/>
      <c r="K28" s="62"/>
      <c r="L28" s="65" t="s">
        <v>662</v>
      </c>
      <c r="M28" s="66"/>
      <c r="N28" s="61"/>
      <c r="O28" s="62"/>
      <c r="P28" s="141"/>
      <c r="Q28" s="135"/>
      <c r="R28" s="65" t="s">
        <v>693</v>
      </c>
      <c r="S28" s="66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1"/>
      <c r="I29" s="62"/>
      <c r="J29" s="61"/>
      <c r="K29" s="62"/>
      <c r="L29" s="65" t="s">
        <v>662</v>
      </c>
      <c r="M29" s="66"/>
      <c r="N29" s="61"/>
      <c r="O29" s="62"/>
      <c r="P29" s="65" t="s">
        <v>657</v>
      </c>
      <c r="Q29" s="66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122"/>
      <c r="I30" s="123"/>
      <c r="J30" s="122"/>
      <c r="K30" s="123"/>
      <c r="L30" s="122"/>
      <c r="M30" s="123"/>
      <c r="N30" s="122"/>
      <c r="O30" s="123"/>
      <c r="P30" s="122"/>
      <c r="Q30" s="123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1"/>
      <c r="I31" s="62"/>
      <c r="J31" s="65" t="s">
        <v>604</v>
      </c>
      <c r="K31" s="66"/>
      <c r="L31" s="61"/>
      <c r="M31" s="62"/>
      <c r="N31" s="65" t="s">
        <v>604</v>
      </c>
      <c r="O31" s="66"/>
      <c r="P31" s="65" t="s">
        <v>600</v>
      </c>
      <c r="Q31" s="66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1"/>
      <c r="I32" s="62"/>
      <c r="J32" s="65" t="s">
        <v>604</v>
      </c>
      <c r="K32" s="66"/>
      <c r="L32" s="61"/>
      <c r="M32" s="62"/>
      <c r="N32" s="65" t="s">
        <v>604</v>
      </c>
      <c r="O32" s="66"/>
      <c r="P32" s="65" t="s">
        <v>600</v>
      </c>
      <c r="Q32" s="66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5" t="s">
        <v>657</v>
      </c>
      <c r="I33" s="66"/>
      <c r="J33" s="65" t="s">
        <v>604</v>
      </c>
      <c r="K33" s="142"/>
      <c r="L33" s="65" t="s">
        <v>657</v>
      </c>
      <c r="M33" s="66"/>
      <c r="N33" s="65" t="s">
        <v>600</v>
      </c>
      <c r="O33" s="66"/>
      <c r="P33" s="65" t="s">
        <v>662</v>
      </c>
      <c r="Q33" s="142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5" t="s">
        <v>657</v>
      </c>
      <c r="I34" s="66"/>
      <c r="J34" s="65" t="s">
        <v>600</v>
      </c>
      <c r="K34" s="66"/>
      <c r="L34" s="65" t="s">
        <v>657</v>
      </c>
      <c r="M34" s="66"/>
      <c r="N34" s="65" t="s">
        <v>600</v>
      </c>
      <c r="O34" s="66"/>
      <c r="P34" s="65" t="s">
        <v>662</v>
      </c>
      <c r="Q34" s="142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7"/>
      <c r="I35" s="60"/>
      <c r="J35" s="68" t="s">
        <v>720</v>
      </c>
      <c r="K35" s="69"/>
      <c r="L35" s="61"/>
      <c r="M35" s="62"/>
      <c r="N35" s="68" t="s">
        <v>720</v>
      </c>
      <c r="O35" s="69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1"/>
      <c r="M36" s="62"/>
      <c r="N36" s="61"/>
      <c r="O36" s="62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1"/>
      <c r="M37" s="62"/>
      <c r="N37" s="61"/>
      <c r="O37" s="62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1"/>
      <c r="M38" s="62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>ZAMACONA PRADO NAYELI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0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102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03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14"/>
      <c r="C5" s="79"/>
      <c r="D5" s="79"/>
      <c r="E5" s="79"/>
      <c r="F5" s="79"/>
      <c r="G5" s="79"/>
      <c r="H5" s="79"/>
      <c r="I5" s="104" t="s">
        <v>529</v>
      </c>
      <c r="J5" s="79"/>
      <c r="K5" s="79"/>
      <c r="L5" s="79"/>
      <c r="M5" s="79"/>
      <c r="N5" s="79"/>
      <c r="O5" s="79"/>
      <c r="P5" s="79"/>
      <c r="Q5" s="79"/>
      <c r="R5" s="79"/>
      <c r="S5" s="80"/>
    </row>
    <row r="6" spans="2:20" ht="23.25" customHeight="1" x14ac:dyDescent="0.3">
      <c r="B6" s="92"/>
      <c r="C6" s="71"/>
      <c r="D6" s="71"/>
      <c r="E6" s="71"/>
      <c r="F6" s="71"/>
      <c r="G6" s="71"/>
      <c r="H6" s="71"/>
      <c r="I6" s="105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1"/>
    </row>
    <row r="7" spans="2:20" ht="23.25" customHeight="1" x14ac:dyDescent="0.3">
      <c r="B7" s="93"/>
      <c r="C7" s="76"/>
      <c r="D7" s="76"/>
      <c r="E7" s="76"/>
      <c r="F7" s="76"/>
      <c r="G7" s="76"/>
      <c r="H7" s="76"/>
      <c r="I7" s="106" t="s">
        <v>528</v>
      </c>
      <c r="J7" s="76"/>
      <c r="K7" s="76"/>
      <c r="L7" s="76"/>
      <c r="M7" s="76"/>
      <c r="N7" s="76"/>
      <c r="O7" s="76"/>
      <c r="P7" s="76"/>
      <c r="Q7" s="76"/>
      <c r="R7" s="76"/>
      <c r="S7" s="94"/>
    </row>
    <row r="8" spans="2:20" ht="12" customHeight="1" x14ac:dyDescent="0.3">
      <c r="B8" s="115"/>
      <c r="C8" s="79"/>
      <c r="D8" s="79"/>
      <c r="E8" s="79"/>
      <c r="F8" s="79"/>
      <c r="G8" s="79"/>
      <c r="H8" s="79"/>
      <c r="I8" s="79"/>
      <c r="J8" s="79"/>
      <c r="K8" s="79"/>
      <c r="L8" s="3"/>
      <c r="M8" s="110"/>
      <c r="N8" s="79"/>
      <c r="O8" s="79"/>
      <c r="P8" s="79"/>
      <c r="Q8" s="79"/>
      <c r="R8" s="79"/>
      <c r="S8" s="7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1" t="s">
        <v>17</v>
      </c>
      <c r="C10" s="76"/>
      <c r="D10" s="76"/>
      <c r="E10" s="76"/>
      <c r="F10" s="76"/>
      <c r="G10" s="76"/>
      <c r="H10" s="76"/>
      <c r="I10" s="76"/>
      <c r="J10" s="76"/>
      <c r="K10" s="76"/>
      <c r="L10" s="2"/>
      <c r="M10" s="5"/>
      <c r="N10" s="111" t="s">
        <v>4</v>
      </c>
      <c r="O10" s="76"/>
      <c r="P10" s="76"/>
      <c r="Q10" s="76"/>
      <c r="R10" s="76"/>
      <c r="S10" s="76"/>
    </row>
    <row r="11" spans="2:20" ht="14.25" customHeight="1" x14ac:dyDescent="0.35">
      <c r="B11" s="112" t="s">
        <v>5</v>
      </c>
      <c r="C11" s="79"/>
      <c r="D11" s="79"/>
      <c r="E11" s="79"/>
      <c r="F11" s="79"/>
      <c r="G11" s="79"/>
      <c r="H11" s="79"/>
      <c r="I11" s="79"/>
      <c r="J11" s="79"/>
      <c r="K11" s="79"/>
      <c r="L11" s="6"/>
      <c r="M11" s="7"/>
      <c r="N11" s="112" t="s">
        <v>6</v>
      </c>
      <c r="O11" s="79"/>
      <c r="P11" s="79"/>
      <c r="Q11" s="79"/>
      <c r="R11" s="79"/>
      <c r="S11" s="7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2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116" t="s">
        <v>8</v>
      </c>
      <c r="C14" s="80"/>
      <c r="D14" s="117" t="s">
        <v>9</v>
      </c>
      <c r="E14" s="79"/>
      <c r="F14" s="79"/>
      <c r="G14" s="118"/>
      <c r="H14" s="204" t="s">
        <v>10</v>
      </c>
      <c r="I14" s="79"/>
      <c r="J14" s="79"/>
      <c r="K14" s="80"/>
      <c r="L14" s="9" t="s">
        <v>11</v>
      </c>
      <c r="M14" s="10" t="s">
        <v>12</v>
      </c>
      <c r="N14" s="67" t="s">
        <v>13</v>
      </c>
      <c r="O14" s="59"/>
      <c r="P14" s="59"/>
      <c r="Q14" s="60"/>
      <c r="R14" s="113" t="s">
        <v>14</v>
      </c>
      <c r="S14" s="60"/>
    </row>
    <row r="15" spans="2:20" ht="21" customHeight="1" x14ac:dyDescent="0.3">
      <c r="B15" s="92"/>
      <c r="C15" s="91"/>
      <c r="D15" s="92"/>
      <c r="E15" s="71"/>
      <c r="F15" s="71"/>
      <c r="G15" s="119"/>
      <c r="H15" s="86" t="s">
        <v>17</v>
      </c>
      <c r="I15" s="87"/>
      <c r="J15" s="87"/>
      <c r="K15" s="88"/>
      <c r="L15" s="11">
        <f t="array" ref="L15">INDEX(z_3_Materias!B2:B508, MATCH(H15, z_3_Materias!A2:A508, 0))</f>
        <v>0</v>
      </c>
      <c r="M15" s="12"/>
      <c r="N15" s="158">
        <f t="array" ref="N15">INDEX(z_3_Materias!D2:D508, MATCH(H15, z_3_Materias!A2:A508, 0))</f>
        <v>0</v>
      </c>
      <c r="O15" s="144"/>
      <c r="P15" s="144"/>
      <c r="Q15" s="145"/>
      <c r="R15" s="203">
        <f>SUM(N15:Q23)</f>
        <v>0</v>
      </c>
      <c r="S15" s="80"/>
      <c r="T15" s="13" t="str">
        <f t="shared" ref="T15:T23" si="0">H15&amp;" "&amp;M15</f>
        <v xml:space="preserve">  </v>
      </c>
    </row>
    <row r="16" spans="2:20" ht="21" customHeight="1" x14ac:dyDescent="0.3">
      <c r="B16" s="92"/>
      <c r="C16" s="91"/>
      <c r="D16" s="92"/>
      <c r="E16" s="71"/>
      <c r="F16" s="71"/>
      <c r="G16" s="119"/>
      <c r="H16" s="86" t="s">
        <v>17</v>
      </c>
      <c r="I16" s="87"/>
      <c r="J16" s="87"/>
      <c r="K16" s="88"/>
      <c r="L16" s="14">
        <f t="array" ref="L16">INDEX(z_3_Materias!B2:B508, MATCH(H16, z_3_Materias!A2:A508, 0))</f>
        <v>0</v>
      </c>
      <c r="M16" s="15"/>
      <c r="N16" s="89">
        <f t="array" ref="N16">INDEX(z_3_Materias!D2:D508, MATCH(H16, z_3_Materias!A2:A508, 0))</f>
        <v>0</v>
      </c>
      <c r="O16" s="87"/>
      <c r="P16" s="87"/>
      <c r="Q16" s="88"/>
      <c r="R16" s="92"/>
      <c r="S16" s="91"/>
      <c r="T16" s="13" t="str">
        <f t="shared" si="0"/>
        <v xml:space="preserve">  </v>
      </c>
    </row>
    <row r="17" spans="2:20" ht="21" customHeight="1" x14ac:dyDescent="0.3">
      <c r="B17" s="92"/>
      <c r="C17" s="91"/>
      <c r="D17" s="92"/>
      <c r="E17" s="71"/>
      <c r="F17" s="71"/>
      <c r="G17" s="119"/>
      <c r="H17" s="86" t="s">
        <v>17</v>
      </c>
      <c r="I17" s="87"/>
      <c r="J17" s="87"/>
      <c r="K17" s="88"/>
      <c r="L17" s="14">
        <f t="array" ref="L17">INDEX(z_3_Materias!B2:B508, MATCH(H17, z_3_Materias!A2:A508, 0))</f>
        <v>0</v>
      </c>
      <c r="M17" s="15"/>
      <c r="N17" s="89">
        <f t="array" ref="N17">INDEX(z_3_Materias!D2:D508, MATCH(H17, z_3_Materias!A2:A508, 0))</f>
        <v>0</v>
      </c>
      <c r="O17" s="87"/>
      <c r="P17" s="87"/>
      <c r="Q17" s="88"/>
      <c r="R17" s="92"/>
      <c r="S17" s="91"/>
      <c r="T17" s="13" t="str">
        <f t="shared" si="0"/>
        <v xml:space="preserve">  </v>
      </c>
    </row>
    <row r="18" spans="2:20" ht="21" customHeight="1" x14ac:dyDescent="0.3">
      <c r="B18" s="92"/>
      <c r="C18" s="91"/>
      <c r="D18" s="92"/>
      <c r="E18" s="71"/>
      <c r="F18" s="71"/>
      <c r="G18" s="119"/>
      <c r="H18" s="86" t="s">
        <v>17</v>
      </c>
      <c r="I18" s="87"/>
      <c r="J18" s="87"/>
      <c r="K18" s="88"/>
      <c r="L18" s="14">
        <f t="array" ref="L18">INDEX(z_3_Materias!B2:B508, MATCH(H18, z_3_Materias!A2:A508, 0))</f>
        <v>0</v>
      </c>
      <c r="M18" s="15"/>
      <c r="N18" s="89">
        <f t="array" ref="N18">INDEX(z_3_Materias!D2:D508, MATCH(H18, z_3_Materias!A2:A508, 0))</f>
        <v>0</v>
      </c>
      <c r="O18" s="87"/>
      <c r="P18" s="87"/>
      <c r="Q18" s="88"/>
      <c r="R18" s="92"/>
      <c r="S18" s="91"/>
      <c r="T18" s="13" t="str">
        <f t="shared" si="0"/>
        <v xml:space="preserve">  </v>
      </c>
    </row>
    <row r="19" spans="2:20" ht="21" customHeight="1" x14ac:dyDescent="0.3">
      <c r="B19" s="92"/>
      <c r="C19" s="91"/>
      <c r="D19" s="92"/>
      <c r="E19" s="71"/>
      <c r="F19" s="71"/>
      <c r="G19" s="119"/>
      <c r="H19" s="86" t="s">
        <v>17</v>
      </c>
      <c r="I19" s="87"/>
      <c r="J19" s="87"/>
      <c r="K19" s="88"/>
      <c r="L19" s="14">
        <f t="array" ref="L19">INDEX(z_3_Materias!B2:B508, MATCH(H19, z_3_Materias!A2:A508, 0))</f>
        <v>0</v>
      </c>
      <c r="M19" s="15"/>
      <c r="N19" s="89">
        <f t="array" ref="N19">INDEX(z_3_Materias!D2:D508, MATCH(H19, z_3_Materias!A2:A508, 0))</f>
        <v>0</v>
      </c>
      <c r="O19" s="87"/>
      <c r="P19" s="87"/>
      <c r="Q19" s="88"/>
      <c r="R19" s="92"/>
      <c r="S19" s="91"/>
      <c r="T19" s="13" t="str">
        <f t="shared" si="0"/>
        <v xml:space="preserve">  </v>
      </c>
    </row>
    <row r="20" spans="2:20" ht="21" customHeight="1" x14ac:dyDescent="0.3">
      <c r="B20" s="92"/>
      <c r="C20" s="91"/>
      <c r="D20" s="92"/>
      <c r="E20" s="71"/>
      <c r="F20" s="71"/>
      <c r="G20" s="119"/>
      <c r="H20" s="86" t="s">
        <v>17</v>
      </c>
      <c r="I20" s="87"/>
      <c r="J20" s="87"/>
      <c r="K20" s="88"/>
      <c r="L20" s="14">
        <f t="array" ref="L20">INDEX(z_3_Materias!B2:B508, MATCH(H20, z_3_Materias!A2:A508, 0))</f>
        <v>0</v>
      </c>
      <c r="M20" s="15"/>
      <c r="N20" s="89">
        <f t="array" ref="N20">INDEX(z_3_Materias!D2:D508, MATCH(H20, z_3_Materias!A2:A508, 0))</f>
        <v>0</v>
      </c>
      <c r="O20" s="87"/>
      <c r="P20" s="87"/>
      <c r="Q20" s="88"/>
      <c r="R20" s="92"/>
      <c r="S20" s="91"/>
      <c r="T20" s="13" t="str">
        <f t="shared" si="0"/>
        <v xml:space="preserve">  </v>
      </c>
    </row>
    <row r="21" spans="2:20" ht="21" customHeight="1" x14ac:dyDescent="0.3">
      <c r="B21" s="92"/>
      <c r="C21" s="91"/>
      <c r="D21" s="92"/>
      <c r="E21" s="71"/>
      <c r="F21" s="71"/>
      <c r="G21" s="119"/>
      <c r="H21" s="86" t="s">
        <v>17</v>
      </c>
      <c r="I21" s="87"/>
      <c r="J21" s="87"/>
      <c r="K21" s="88"/>
      <c r="L21" s="14">
        <f t="array" ref="L21">INDEX(z_3_Materias!B2:B508, MATCH(H21, z_3_Materias!A2:A508, 0))</f>
        <v>0</v>
      </c>
      <c r="M21" s="15"/>
      <c r="N21" s="89">
        <f t="array" ref="N21">INDEX(z_3_Materias!D2:D508, MATCH(H21, z_3_Materias!A2:A508, 0))</f>
        <v>0</v>
      </c>
      <c r="O21" s="87"/>
      <c r="P21" s="87"/>
      <c r="Q21" s="88"/>
      <c r="R21" s="92"/>
      <c r="S21" s="91"/>
      <c r="T21" s="13" t="str">
        <f t="shared" si="0"/>
        <v xml:space="preserve">  </v>
      </c>
    </row>
    <row r="22" spans="2:20" ht="21" customHeight="1" x14ac:dyDescent="0.3">
      <c r="B22" s="92"/>
      <c r="C22" s="91"/>
      <c r="D22" s="92"/>
      <c r="E22" s="71"/>
      <c r="F22" s="71"/>
      <c r="G22" s="119"/>
      <c r="H22" s="86" t="s">
        <v>17</v>
      </c>
      <c r="I22" s="87"/>
      <c r="J22" s="87"/>
      <c r="K22" s="88"/>
      <c r="L22" s="14">
        <f t="array" ref="L22">INDEX(z_3_Materias!B2:B508, MATCH(H22, z_3_Materias!A2:A508, 0))</f>
        <v>0</v>
      </c>
      <c r="M22" s="15"/>
      <c r="N22" s="89">
        <f t="array" ref="N22">INDEX(z_3_Materias!D2:D508, MATCH(H22, z_3_Materias!A2:A508, 0))</f>
        <v>0</v>
      </c>
      <c r="O22" s="87"/>
      <c r="P22" s="87"/>
      <c r="Q22" s="88"/>
      <c r="R22" s="92"/>
      <c r="S22" s="91"/>
      <c r="T22" s="13" t="str">
        <f t="shared" si="0"/>
        <v xml:space="preserve">  </v>
      </c>
    </row>
    <row r="23" spans="2:20" ht="21" customHeight="1" x14ac:dyDescent="0.3">
      <c r="B23" s="93"/>
      <c r="C23" s="94"/>
      <c r="D23" s="93"/>
      <c r="E23" s="76"/>
      <c r="F23" s="76"/>
      <c r="G23" s="120"/>
      <c r="H23" s="99" t="s">
        <v>17</v>
      </c>
      <c r="I23" s="96"/>
      <c r="J23" s="96"/>
      <c r="K23" s="97"/>
      <c r="L23" s="16">
        <f t="array" ref="L23">INDEX(z_3_Materias!B2:B508, MATCH(H23, z_3_Materias!A2:A508, 0))</f>
        <v>0</v>
      </c>
      <c r="M23" s="17"/>
      <c r="N23" s="95">
        <f t="array" ref="N23">INDEX(z_3_Materias!D2:D508, MATCH(H23, z_3_Materias!A2:A508, 0))</f>
        <v>0</v>
      </c>
      <c r="O23" s="96"/>
      <c r="P23" s="96"/>
      <c r="Q23" s="97"/>
      <c r="R23" s="93"/>
      <c r="S23" s="94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75" t="s">
        <v>18</v>
      </c>
      <c r="C25" s="76"/>
      <c r="D25" s="76"/>
      <c r="E25" s="76"/>
      <c r="F25" s="76"/>
      <c r="G25" s="76"/>
      <c r="H25" s="20"/>
      <c r="I25" s="20"/>
      <c r="J25" s="20"/>
      <c r="K25" s="20"/>
      <c r="L25" s="77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78" t="s">
        <v>19</v>
      </c>
      <c r="C26" s="79"/>
      <c r="D26" s="79"/>
      <c r="E26" s="79"/>
      <c r="F26" s="79"/>
      <c r="G26" s="80"/>
      <c r="H26" s="81" t="s">
        <v>20</v>
      </c>
      <c r="I26" s="80"/>
      <c r="J26" s="78" t="s">
        <v>21</v>
      </c>
      <c r="K26" s="80"/>
      <c r="L26" s="82" t="s">
        <v>22</v>
      </c>
      <c r="M26" s="60"/>
      <c r="N26" s="78" t="s">
        <v>23</v>
      </c>
      <c r="O26" s="79"/>
      <c r="P26" s="78" t="s">
        <v>24</v>
      </c>
      <c r="Q26" s="80"/>
      <c r="R26" s="98" t="s">
        <v>25</v>
      </c>
      <c r="S26" s="60"/>
    </row>
    <row r="27" spans="2:20" ht="73.5" customHeight="1" x14ac:dyDescent="0.3">
      <c r="B27" s="58" t="s">
        <v>26</v>
      </c>
      <c r="C27" s="59"/>
      <c r="D27" s="59"/>
      <c r="E27" s="59"/>
      <c r="F27" s="59"/>
      <c r="G27" s="60"/>
      <c r="H27" s="67"/>
      <c r="I27" s="60"/>
      <c r="J27" s="67"/>
      <c r="K27" s="60"/>
      <c r="L27" s="67"/>
      <c r="M27" s="60"/>
      <c r="N27" s="67"/>
      <c r="O27" s="60"/>
      <c r="P27" s="67"/>
      <c r="Q27" s="60"/>
      <c r="R27" s="67"/>
      <c r="S27" s="60"/>
    </row>
    <row r="28" spans="2:20" ht="73.5" customHeight="1" x14ac:dyDescent="0.3">
      <c r="B28" s="58" t="s">
        <v>27</v>
      </c>
      <c r="C28" s="59"/>
      <c r="D28" s="59"/>
      <c r="E28" s="59"/>
      <c r="F28" s="59"/>
      <c r="G28" s="60"/>
      <c r="H28" s="67"/>
      <c r="I28" s="60"/>
      <c r="J28" s="67"/>
      <c r="K28" s="60"/>
      <c r="L28" s="67"/>
      <c r="M28" s="60"/>
      <c r="N28" s="67"/>
      <c r="O28" s="60"/>
      <c r="P28" s="67"/>
      <c r="Q28" s="60"/>
      <c r="R28" s="67"/>
      <c r="S28" s="60"/>
    </row>
    <row r="29" spans="2:20" ht="73.5" customHeight="1" x14ac:dyDescent="0.3">
      <c r="B29" s="58" t="s">
        <v>28</v>
      </c>
      <c r="C29" s="59"/>
      <c r="D29" s="59"/>
      <c r="E29" s="59"/>
      <c r="F29" s="59"/>
      <c r="G29" s="60"/>
      <c r="H29" s="67"/>
      <c r="I29" s="60"/>
      <c r="J29" s="67"/>
      <c r="K29" s="60"/>
      <c r="L29" s="67"/>
      <c r="M29" s="60"/>
      <c r="N29" s="67"/>
      <c r="O29" s="60"/>
      <c r="P29" s="67"/>
      <c r="Q29" s="60"/>
      <c r="R29" s="67"/>
      <c r="S29" s="60"/>
    </row>
    <row r="30" spans="2:20" ht="73.5" customHeight="1" x14ac:dyDescent="0.3">
      <c r="B30" s="58" t="s">
        <v>29</v>
      </c>
      <c r="C30" s="59"/>
      <c r="D30" s="59"/>
      <c r="E30" s="59"/>
      <c r="F30" s="59"/>
      <c r="G30" s="60"/>
      <c r="H30" s="67"/>
      <c r="I30" s="60"/>
      <c r="J30" s="67"/>
      <c r="K30" s="60"/>
      <c r="L30" s="67"/>
      <c r="M30" s="60"/>
      <c r="N30" s="67"/>
      <c r="O30" s="60"/>
      <c r="P30" s="100"/>
      <c r="Q30" s="60"/>
      <c r="R30" s="67"/>
      <c r="S30" s="60"/>
    </row>
    <row r="31" spans="2:20" ht="73.5" customHeight="1" x14ac:dyDescent="0.3">
      <c r="B31" s="58" t="s">
        <v>30</v>
      </c>
      <c r="C31" s="59"/>
      <c r="D31" s="59"/>
      <c r="E31" s="59"/>
      <c r="F31" s="59"/>
      <c r="G31" s="60"/>
      <c r="H31" s="67"/>
      <c r="I31" s="60"/>
      <c r="J31" s="67"/>
      <c r="K31" s="60"/>
      <c r="L31" s="67"/>
      <c r="M31" s="60"/>
      <c r="N31" s="67"/>
      <c r="O31" s="60"/>
      <c r="P31" s="67"/>
      <c r="Q31" s="60"/>
      <c r="R31" s="67"/>
      <c r="S31" s="60"/>
    </row>
    <row r="32" spans="2:20" ht="73.5" customHeight="1" x14ac:dyDescent="0.3">
      <c r="B32" s="58" t="s">
        <v>31</v>
      </c>
      <c r="C32" s="59"/>
      <c r="D32" s="59"/>
      <c r="E32" s="59"/>
      <c r="F32" s="59"/>
      <c r="G32" s="60"/>
      <c r="H32" s="67"/>
      <c r="I32" s="60"/>
      <c r="J32" s="67"/>
      <c r="K32" s="60"/>
      <c r="L32" s="67"/>
      <c r="M32" s="60"/>
      <c r="N32" s="67"/>
      <c r="O32" s="60"/>
      <c r="P32" s="67"/>
      <c r="Q32" s="60"/>
      <c r="R32" s="67"/>
      <c r="S32" s="60"/>
    </row>
    <row r="33" spans="2:19" ht="73.5" customHeight="1" x14ac:dyDescent="0.3">
      <c r="B33" s="58" t="s">
        <v>32</v>
      </c>
      <c r="C33" s="59"/>
      <c r="D33" s="59"/>
      <c r="E33" s="59"/>
      <c r="F33" s="59"/>
      <c r="G33" s="60"/>
      <c r="H33" s="67"/>
      <c r="I33" s="60"/>
      <c r="J33" s="67"/>
      <c r="K33" s="60"/>
      <c r="L33" s="67"/>
      <c r="M33" s="60"/>
      <c r="N33" s="67"/>
      <c r="O33" s="60"/>
      <c r="P33" s="67"/>
      <c r="Q33" s="60"/>
      <c r="R33" s="67"/>
      <c r="S33" s="60"/>
    </row>
    <row r="34" spans="2:19" ht="73.5" customHeight="1" x14ac:dyDescent="0.3">
      <c r="B34" s="58" t="s">
        <v>33</v>
      </c>
      <c r="C34" s="59"/>
      <c r="D34" s="59"/>
      <c r="E34" s="59"/>
      <c r="F34" s="59"/>
      <c r="G34" s="60"/>
      <c r="H34" s="67"/>
      <c r="I34" s="60"/>
      <c r="J34" s="67"/>
      <c r="K34" s="60"/>
      <c r="L34" s="67"/>
      <c r="M34" s="60"/>
      <c r="N34" s="67"/>
      <c r="O34" s="60"/>
      <c r="P34" s="67"/>
      <c r="Q34" s="60"/>
      <c r="R34" s="67"/>
      <c r="S34" s="60"/>
    </row>
    <row r="35" spans="2:19" ht="73.5" customHeight="1" x14ac:dyDescent="0.3">
      <c r="B35" s="58" t="s">
        <v>34</v>
      </c>
      <c r="C35" s="59"/>
      <c r="D35" s="59"/>
      <c r="E35" s="59"/>
      <c r="F35" s="59"/>
      <c r="G35" s="60"/>
      <c r="H35" s="67"/>
      <c r="I35" s="60"/>
      <c r="J35" s="67"/>
      <c r="K35" s="60"/>
      <c r="L35" s="67"/>
      <c r="M35" s="60"/>
      <c r="N35" s="67"/>
      <c r="O35" s="60"/>
      <c r="P35" s="67"/>
      <c r="Q35" s="60"/>
      <c r="R35" s="67"/>
      <c r="S35" s="60"/>
    </row>
    <row r="36" spans="2:19" ht="73.5" customHeight="1" x14ac:dyDescent="0.3">
      <c r="B36" s="58" t="s">
        <v>35</v>
      </c>
      <c r="C36" s="59"/>
      <c r="D36" s="59"/>
      <c r="E36" s="59"/>
      <c r="F36" s="59"/>
      <c r="G36" s="60"/>
      <c r="H36" s="67"/>
      <c r="I36" s="60"/>
      <c r="J36" s="67"/>
      <c r="K36" s="60"/>
      <c r="L36" s="67"/>
      <c r="M36" s="60"/>
      <c r="N36" s="67"/>
      <c r="O36" s="60"/>
      <c r="P36" s="67"/>
      <c r="Q36" s="60"/>
      <c r="R36" s="67"/>
      <c r="S36" s="60"/>
    </row>
    <row r="37" spans="2:19" ht="73.5" customHeight="1" x14ac:dyDescent="0.3">
      <c r="B37" s="58" t="s">
        <v>36</v>
      </c>
      <c r="C37" s="59"/>
      <c r="D37" s="59"/>
      <c r="E37" s="59"/>
      <c r="F37" s="59"/>
      <c r="G37" s="60"/>
      <c r="H37" s="67"/>
      <c r="I37" s="60"/>
      <c r="J37" s="67"/>
      <c r="K37" s="60"/>
      <c r="L37" s="67"/>
      <c r="M37" s="60"/>
      <c r="N37" s="67"/>
      <c r="O37" s="60"/>
      <c r="P37" s="67"/>
      <c r="Q37" s="60"/>
      <c r="R37" s="67"/>
      <c r="S37" s="60"/>
    </row>
    <row r="38" spans="2:19" ht="73.5" customHeight="1" x14ac:dyDescent="0.3">
      <c r="B38" s="58" t="s">
        <v>37</v>
      </c>
      <c r="C38" s="59"/>
      <c r="D38" s="59"/>
      <c r="E38" s="59"/>
      <c r="F38" s="59"/>
      <c r="G38" s="60"/>
      <c r="H38" s="67"/>
      <c r="I38" s="60"/>
      <c r="J38" s="67"/>
      <c r="K38" s="60"/>
      <c r="L38" s="67"/>
      <c r="M38" s="60"/>
      <c r="N38" s="67"/>
      <c r="O38" s="60"/>
      <c r="P38" s="67"/>
      <c r="Q38" s="60"/>
      <c r="R38" s="67"/>
      <c r="S38" s="60"/>
    </row>
    <row r="39" spans="2:19" ht="73.5" customHeight="1" x14ac:dyDescent="0.3">
      <c r="B39" s="58" t="s">
        <v>38</v>
      </c>
      <c r="C39" s="59"/>
      <c r="D39" s="59"/>
      <c r="E39" s="59"/>
      <c r="F39" s="59"/>
      <c r="G39" s="60"/>
      <c r="H39" s="67"/>
      <c r="I39" s="60"/>
      <c r="J39" s="67"/>
      <c r="K39" s="60"/>
      <c r="L39" s="67"/>
      <c r="M39" s="60"/>
      <c r="N39" s="67"/>
      <c r="O39" s="60"/>
      <c r="P39" s="67"/>
      <c r="Q39" s="60"/>
      <c r="R39" s="67"/>
      <c r="S39" s="60"/>
    </row>
    <row r="40" spans="2:19" ht="73.5" customHeight="1" x14ac:dyDescent="0.3">
      <c r="B40" s="58" t="s">
        <v>39</v>
      </c>
      <c r="C40" s="59"/>
      <c r="D40" s="59"/>
      <c r="E40" s="59"/>
      <c r="F40" s="59"/>
      <c r="G40" s="60"/>
      <c r="H40" s="67"/>
      <c r="I40" s="60"/>
      <c r="J40" s="67"/>
      <c r="K40" s="60"/>
      <c r="L40" s="67"/>
      <c r="M40" s="60"/>
      <c r="N40" s="67"/>
      <c r="O40" s="60"/>
      <c r="P40" s="67"/>
      <c r="Q40" s="60"/>
      <c r="R40" s="67"/>
      <c r="S40" s="60"/>
    </row>
    <row r="41" spans="2:19" ht="73.5" customHeight="1" x14ac:dyDescent="0.3">
      <c r="B41" s="58" t="s">
        <v>40</v>
      </c>
      <c r="C41" s="59"/>
      <c r="D41" s="59"/>
      <c r="E41" s="59"/>
      <c r="F41" s="59"/>
      <c r="G41" s="60"/>
      <c r="H41" s="67"/>
      <c r="I41" s="60"/>
      <c r="J41" s="67"/>
      <c r="K41" s="60"/>
      <c r="L41" s="67"/>
      <c r="M41" s="60"/>
      <c r="N41" s="67"/>
      <c r="O41" s="60"/>
      <c r="P41" s="67"/>
      <c r="Q41" s="60"/>
      <c r="R41" s="67"/>
      <c r="S41" s="60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85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4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4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83" t="s">
        <v>41</v>
      </c>
      <c r="D46" s="84"/>
      <c r="E46" s="84"/>
      <c r="F46" s="84"/>
      <c r="G46" s="84"/>
      <c r="H46" s="84"/>
      <c r="I46" s="84"/>
      <c r="J46" s="7"/>
      <c r="K46" s="7"/>
      <c r="L46" s="7"/>
      <c r="M46" s="7"/>
      <c r="N46" s="83" t="str">
        <f>B10</f>
        <v xml:space="preserve"> </v>
      </c>
      <c r="O46" s="84"/>
      <c r="P46" s="84"/>
      <c r="Q46" s="84"/>
      <c r="R46" s="84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2" t="s">
        <v>43</v>
      </c>
      <c r="O47" s="73"/>
      <c r="P47" s="73"/>
      <c r="Q47" s="73"/>
      <c r="R47" s="73"/>
      <c r="S47" s="26"/>
    </row>
    <row r="48" spans="2:19" ht="14.25" customHeight="1" x14ac:dyDescent="0.35">
      <c r="B48" s="27"/>
      <c r="C48" s="74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537</v>
      </c>
      <c r="B20" s="55" t="s">
        <v>530</v>
      </c>
      <c r="C20" s="55">
        <v>3</v>
      </c>
      <c r="D20" s="55">
        <v>5</v>
      </c>
      <c r="E20" s="13" t="s">
        <v>321</v>
      </c>
    </row>
    <row r="21" spans="1:5" ht="14.25" customHeight="1" x14ac:dyDescent="0.3">
      <c r="A21" s="37" t="s">
        <v>538</v>
      </c>
      <c r="B21" s="55" t="s">
        <v>531</v>
      </c>
      <c r="C21" s="55">
        <v>3</v>
      </c>
      <c r="D21" s="55">
        <v>4</v>
      </c>
      <c r="E21" s="13" t="s">
        <v>321</v>
      </c>
    </row>
    <row r="22" spans="1:5" ht="14.25" customHeight="1" x14ac:dyDescent="0.3">
      <c r="A22" s="37" t="s">
        <v>539</v>
      </c>
      <c r="B22" s="55" t="s">
        <v>532</v>
      </c>
      <c r="C22" s="55">
        <v>3</v>
      </c>
      <c r="D22" s="55">
        <v>4</v>
      </c>
      <c r="E22" s="13" t="s">
        <v>321</v>
      </c>
    </row>
    <row r="23" spans="1:5" ht="14.25" customHeight="1" x14ac:dyDescent="0.3">
      <c r="A23" s="37" t="s">
        <v>540</v>
      </c>
      <c r="B23" s="55" t="s">
        <v>533</v>
      </c>
      <c r="C23" s="55">
        <v>3</v>
      </c>
      <c r="D23" s="55">
        <v>6</v>
      </c>
      <c r="E23" s="13" t="s">
        <v>321</v>
      </c>
    </row>
    <row r="24" spans="1:5" ht="14.25" customHeight="1" x14ac:dyDescent="0.3">
      <c r="A24" s="37" t="s">
        <v>541</v>
      </c>
      <c r="B24" s="55" t="s">
        <v>534</v>
      </c>
      <c r="C24" s="55">
        <v>3</v>
      </c>
      <c r="D24" s="55">
        <v>6</v>
      </c>
      <c r="E24" s="13" t="s">
        <v>321</v>
      </c>
    </row>
    <row r="25" spans="1:5" ht="14.25" customHeight="1" x14ac:dyDescent="0.3">
      <c r="A25" s="37" t="s">
        <v>542</v>
      </c>
      <c r="B25" s="55" t="s">
        <v>535</v>
      </c>
      <c r="C25" s="55">
        <v>3</v>
      </c>
      <c r="D25" s="55">
        <v>6</v>
      </c>
      <c r="E25" s="13" t="s">
        <v>321</v>
      </c>
    </row>
    <row r="26" spans="1:5" ht="14.25" customHeight="1" x14ac:dyDescent="0.3">
      <c r="A26" s="37" t="s">
        <v>543</v>
      </c>
      <c r="B26" s="55" t="s">
        <v>536</v>
      </c>
      <c r="C26" s="55">
        <v>3</v>
      </c>
      <c r="D26" s="55">
        <v>4</v>
      </c>
      <c r="E26" s="13" t="s">
        <v>321</v>
      </c>
    </row>
    <row r="27" spans="1:5" ht="14.25" customHeight="1" x14ac:dyDescent="0.3">
      <c r="A27" s="37" t="s">
        <v>544</v>
      </c>
      <c r="B27" s="55"/>
      <c r="C27" s="55">
        <v>3</v>
      </c>
      <c r="D27" s="55">
        <v>1</v>
      </c>
      <c r="E27" s="13" t="s">
        <v>321</v>
      </c>
    </row>
    <row r="28" spans="1:5" ht="14.25" customHeight="1" x14ac:dyDescent="0.3">
      <c r="A28" s="37" t="s">
        <v>545</v>
      </c>
      <c r="B28" s="55"/>
      <c r="C28" s="55">
        <v>3</v>
      </c>
      <c r="D28" s="55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0" t="s">
        <v>514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0" t="s">
        <v>515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0" t="s">
        <v>516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0" t="s">
        <v>517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0" t="s">
        <v>518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0" t="s">
        <v>519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49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5" t="s">
        <v>553</v>
      </c>
      <c r="B47" s="55" t="s">
        <v>546</v>
      </c>
      <c r="C47" s="55">
        <v>3</v>
      </c>
      <c r="D47" s="55">
        <v>5</v>
      </c>
      <c r="E47" s="13" t="s">
        <v>321</v>
      </c>
    </row>
    <row r="48" spans="1:5" ht="14.25" customHeight="1" x14ac:dyDescent="0.3">
      <c r="A48" s="55" t="s">
        <v>554</v>
      </c>
      <c r="B48" s="55" t="s">
        <v>547</v>
      </c>
      <c r="C48" s="55">
        <v>3</v>
      </c>
      <c r="D48" s="55">
        <v>4</v>
      </c>
      <c r="E48" s="13" t="s">
        <v>321</v>
      </c>
    </row>
    <row r="49" spans="1:5" ht="14.25" customHeight="1" x14ac:dyDescent="0.3">
      <c r="A49" s="55" t="s">
        <v>555</v>
      </c>
      <c r="B49" s="55" t="s">
        <v>548</v>
      </c>
      <c r="C49" s="55">
        <v>3</v>
      </c>
      <c r="D49" s="55">
        <v>6</v>
      </c>
      <c r="E49" s="13" t="s">
        <v>321</v>
      </c>
    </row>
    <row r="50" spans="1:5" ht="14.25" customHeight="1" x14ac:dyDescent="0.3">
      <c r="A50" s="55" t="s">
        <v>556</v>
      </c>
      <c r="B50" s="55" t="s">
        <v>549</v>
      </c>
      <c r="C50" s="55">
        <v>3</v>
      </c>
      <c r="D50" s="55">
        <v>6</v>
      </c>
      <c r="E50" s="13" t="s">
        <v>321</v>
      </c>
    </row>
    <row r="51" spans="1:5" ht="14.25" customHeight="1" x14ac:dyDescent="0.3">
      <c r="A51" s="55" t="s">
        <v>557</v>
      </c>
      <c r="B51" s="55" t="s">
        <v>550</v>
      </c>
      <c r="C51" s="55">
        <v>3</v>
      </c>
      <c r="D51" s="55">
        <v>5</v>
      </c>
      <c r="E51" s="13" t="s">
        <v>321</v>
      </c>
    </row>
    <row r="52" spans="1:5" ht="14.25" customHeight="1" x14ac:dyDescent="0.3">
      <c r="A52" s="55" t="s">
        <v>558</v>
      </c>
      <c r="B52" s="55" t="s">
        <v>551</v>
      </c>
      <c r="C52" s="55">
        <v>3</v>
      </c>
      <c r="D52" s="55">
        <v>5</v>
      </c>
      <c r="E52" s="13" t="s">
        <v>321</v>
      </c>
    </row>
    <row r="53" spans="1:5" ht="14.25" customHeight="1" x14ac:dyDescent="0.3">
      <c r="A53" s="56" t="s">
        <v>601</v>
      </c>
      <c r="B53" s="55" t="s">
        <v>552</v>
      </c>
      <c r="C53" s="55">
        <v>3</v>
      </c>
      <c r="D53" s="55">
        <v>4</v>
      </c>
      <c r="E53" s="13" t="s">
        <v>321</v>
      </c>
    </row>
    <row r="54" spans="1:5" ht="14.25" customHeight="1" x14ac:dyDescent="0.3">
      <c r="A54" s="37" t="s">
        <v>559</v>
      </c>
      <c r="C54" s="55">
        <v>3</v>
      </c>
      <c r="D54" s="37">
        <v>1</v>
      </c>
      <c r="E54" s="13" t="s">
        <v>321</v>
      </c>
    </row>
    <row r="55" spans="1:5" ht="14.25" customHeight="1" x14ac:dyDescent="0.3">
      <c r="A55" s="37" t="s">
        <v>560</v>
      </c>
      <c r="C55" s="55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57" t="s">
        <v>640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49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5" t="s">
        <v>568</v>
      </c>
      <c r="B121" s="55" t="s">
        <v>561</v>
      </c>
      <c r="C121" s="55">
        <v>3</v>
      </c>
      <c r="D121" s="55">
        <v>5</v>
      </c>
      <c r="E121" s="13" t="s">
        <v>321</v>
      </c>
    </row>
    <row r="122" spans="1:5" ht="14.25" customHeight="1" x14ac:dyDescent="0.3">
      <c r="A122" s="55" t="s">
        <v>569</v>
      </c>
      <c r="B122" s="55" t="s">
        <v>562</v>
      </c>
      <c r="C122" s="55">
        <v>3</v>
      </c>
      <c r="D122" s="55">
        <v>4</v>
      </c>
      <c r="E122" s="13" t="s">
        <v>321</v>
      </c>
    </row>
    <row r="123" spans="1:5" ht="14.25" customHeight="1" x14ac:dyDescent="0.3">
      <c r="A123" s="55" t="s">
        <v>570</v>
      </c>
      <c r="B123" s="55" t="s">
        <v>563</v>
      </c>
      <c r="C123" s="55">
        <v>3</v>
      </c>
      <c r="D123" s="55">
        <v>4</v>
      </c>
      <c r="E123" s="13" t="s">
        <v>321</v>
      </c>
    </row>
    <row r="124" spans="1:5" ht="14.25" customHeight="1" x14ac:dyDescent="0.3">
      <c r="A124" s="55" t="s">
        <v>571</v>
      </c>
      <c r="B124" s="55" t="s">
        <v>564</v>
      </c>
      <c r="C124" s="55">
        <v>3</v>
      </c>
      <c r="D124" s="55">
        <v>6</v>
      </c>
      <c r="E124" s="13" t="s">
        <v>321</v>
      </c>
    </row>
    <row r="125" spans="1:5" ht="14.25" customHeight="1" x14ac:dyDescent="0.3">
      <c r="A125" s="55" t="s">
        <v>572</v>
      </c>
      <c r="B125" s="55" t="s">
        <v>565</v>
      </c>
      <c r="C125" s="55">
        <v>3</v>
      </c>
      <c r="D125" s="55">
        <v>5</v>
      </c>
      <c r="E125" s="13" t="s">
        <v>321</v>
      </c>
    </row>
    <row r="126" spans="1:5" ht="14.25" customHeight="1" x14ac:dyDescent="0.3">
      <c r="A126" s="55" t="s">
        <v>573</v>
      </c>
      <c r="B126" s="55" t="s">
        <v>566</v>
      </c>
      <c r="C126" s="55">
        <v>3</v>
      </c>
      <c r="D126" s="55">
        <v>7</v>
      </c>
      <c r="E126" s="13" t="s">
        <v>321</v>
      </c>
    </row>
    <row r="127" spans="1:5" ht="14.25" customHeight="1" x14ac:dyDescent="0.3">
      <c r="A127" s="55" t="s">
        <v>574</v>
      </c>
      <c r="B127" s="55" t="s">
        <v>567</v>
      </c>
      <c r="C127" s="55">
        <v>3</v>
      </c>
      <c r="D127" s="55">
        <v>4</v>
      </c>
      <c r="E127" s="13" t="s">
        <v>321</v>
      </c>
    </row>
    <row r="128" spans="1:5" ht="14.25" customHeight="1" x14ac:dyDescent="0.3">
      <c r="A128" s="37" t="s">
        <v>575</v>
      </c>
      <c r="C128" s="55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576</v>
      </c>
      <c r="C129" s="55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1" t="s">
        <v>523</v>
      </c>
      <c r="B177" s="13">
        <v>0</v>
      </c>
      <c r="C177" s="51">
        <v>0</v>
      </c>
      <c r="D177" s="51">
        <v>0</v>
      </c>
      <c r="E177" s="13"/>
    </row>
    <row r="178" spans="1:5" ht="15" customHeight="1" x14ac:dyDescent="0.3">
      <c r="A178" s="48" t="s">
        <v>511</v>
      </c>
      <c r="B178" s="13">
        <v>0</v>
      </c>
      <c r="C178" s="48">
        <v>0</v>
      </c>
      <c r="D178" s="48">
        <v>0</v>
      </c>
      <c r="E178" s="13"/>
    </row>
    <row r="179" spans="1:5" ht="15" customHeight="1" x14ac:dyDescent="0.3">
      <c r="A179" s="47" t="s">
        <v>509</v>
      </c>
      <c r="B179" s="13">
        <v>0</v>
      </c>
      <c r="C179" s="47">
        <v>0</v>
      </c>
      <c r="D179" s="47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26</vt:i4>
      </vt:variant>
    </vt:vector>
  </HeadingPairs>
  <TitlesOfParts>
    <vt:vector size="55" baseType="lpstr">
      <vt:lpstr>BAEZA FLORES MARIA DEL CARMEN</vt:lpstr>
      <vt:lpstr>CRUZ GARCIA MISAEL</vt:lpstr>
      <vt:lpstr>GOMEZ GONZALEZ JORGE</vt:lpstr>
      <vt:lpstr>GONZALEZ GARCIA VERONICA</vt:lpstr>
      <vt:lpstr>IBARRA VAZQUEZ JESSICA DANIELA</vt:lpstr>
      <vt:lpstr>ISLAS GONZALEZ YUNUEN</vt:lpstr>
      <vt:lpstr>LANDIN HERREJON JOSE LUIS GUSTA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'BAEZA FLORES MARIA DEL CARMEN'!Área_de_impresión</vt:lpstr>
      <vt:lpstr>'CRUZ GARCIA MISAEL'!Área_de_impresión</vt:lpstr>
      <vt:lpstr>'GOMEZ GONZALEZ JORGE'!Área_de_impresión</vt:lpstr>
      <vt:lpstr>'GONZALEZ GARCIA VERONICA'!Área_de_impresión</vt:lpstr>
      <vt:lpstr>'IBARRA VAZQUEZ JESSICA DANIELA'!Área_de_impresión</vt:lpstr>
      <vt:lpstr>'ISLAS GONZALEZ YUNUEN'!Área_de_impresión</vt:lpstr>
      <vt:lpstr>'LANDIN HERREJON JOSE LUIS GUSTA'!Área_de_impresión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2025-03-20T21:34:24Z</dcterms:modified>
</cp:coreProperties>
</file>