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UANG\FILE KHO\"/>
    </mc:Choice>
  </mc:AlternateContent>
  <xr:revisionPtr revIDLastSave="0" documentId="13_ncr:1_{D5E1C018-D0E8-4A68-981E-1C1CE99DC8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uấn" sheetId="2" r:id="rId1"/>
    <sheet name="Short MBB" sheetId="4" state="hidden" r:id="rId2"/>
  </sheets>
  <externalReferences>
    <externalReference r:id="rId3"/>
  </externalReferences>
  <definedNames>
    <definedName name="_xlnm._FilterDatabase" localSheetId="1" hidden="1">'Short MBB'!#REF!</definedName>
    <definedName name="_xlnm._FilterDatabase" localSheetId="0" hidden="1">Tuấn!#REF!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8" i="2" l="1"/>
  <c r="P39" i="2"/>
  <c r="P40" i="2"/>
  <c r="P41" i="2"/>
  <c r="P42" i="2"/>
  <c r="P43" i="2"/>
  <c r="P44" i="2"/>
  <c r="P45" i="2"/>
  <c r="P37" i="2"/>
  <c r="P78" i="2" l="1"/>
  <c r="M71" i="2"/>
  <c r="M72" i="2"/>
  <c r="O72" i="2" s="1"/>
  <c r="M73" i="2"/>
  <c r="M74" i="2"/>
  <c r="M75" i="2"/>
  <c r="M76" i="2"/>
  <c r="M77" i="2"/>
  <c r="J71" i="2"/>
  <c r="K71" i="2" s="1"/>
  <c r="J72" i="2"/>
  <c r="P72" i="2" s="1"/>
  <c r="K72" i="2"/>
  <c r="J73" i="2"/>
  <c r="K73" i="2" s="1"/>
  <c r="J74" i="2"/>
  <c r="P74" i="2" s="1"/>
  <c r="J75" i="2"/>
  <c r="K75" i="2" s="1"/>
  <c r="J76" i="2"/>
  <c r="P76" i="2" s="1"/>
  <c r="J77" i="2"/>
  <c r="K77" i="2" s="1"/>
  <c r="L77" i="2" s="1"/>
  <c r="J78" i="2"/>
  <c r="K78" i="2"/>
  <c r="L78" i="2" s="1"/>
  <c r="E71" i="2"/>
  <c r="F71" i="2" s="1"/>
  <c r="E72" i="2"/>
  <c r="F72" i="2"/>
  <c r="G72" i="2"/>
  <c r="E73" i="2"/>
  <c r="F73" i="2" s="1"/>
  <c r="E74" i="2"/>
  <c r="F74" i="2" s="1"/>
  <c r="E75" i="2"/>
  <c r="F75" i="2"/>
  <c r="E76" i="2"/>
  <c r="F76" i="2" s="1"/>
  <c r="E77" i="2"/>
  <c r="F77" i="2"/>
  <c r="P77" i="2" l="1"/>
  <c r="G77" i="2"/>
  <c r="G76" i="2"/>
  <c r="O76" i="2" s="1"/>
  <c r="O77" i="2"/>
  <c r="S77" i="2"/>
  <c r="T77" i="2" s="1"/>
  <c r="K76" i="2"/>
  <c r="L76" i="2" s="1"/>
  <c r="G75" i="2"/>
  <c r="P75" i="2"/>
  <c r="K74" i="2"/>
  <c r="L74" i="2" s="1"/>
  <c r="G73" i="2"/>
  <c r="S73" i="2" s="1"/>
  <c r="T73" i="2" s="1"/>
  <c r="L73" i="2"/>
  <c r="P73" i="2"/>
  <c r="S72" i="2"/>
  <c r="T72" i="2" s="1"/>
  <c r="L72" i="2"/>
  <c r="G71" i="2"/>
  <c r="P71" i="2"/>
  <c r="L75" i="2"/>
  <c r="L71" i="2"/>
  <c r="G74" i="2"/>
  <c r="S79" i="2"/>
  <c r="T79" i="2" s="1"/>
  <c r="O79" i="2"/>
  <c r="P79" i="2"/>
  <c r="M65" i="2"/>
  <c r="M66" i="2"/>
  <c r="M67" i="2"/>
  <c r="M68" i="2"/>
  <c r="M69" i="2"/>
  <c r="M70" i="2"/>
  <c r="M78" i="2"/>
  <c r="O78" i="2" s="1"/>
  <c r="M79" i="2"/>
  <c r="J65" i="2"/>
  <c r="P65" i="2" s="1"/>
  <c r="J66" i="2"/>
  <c r="P66" i="2" s="1"/>
  <c r="J67" i="2"/>
  <c r="K67" i="2" s="1"/>
  <c r="J68" i="2"/>
  <c r="K68" i="2" s="1"/>
  <c r="J69" i="2"/>
  <c r="K69" i="2" s="1"/>
  <c r="J70" i="2"/>
  <c r="P70" i="2" s="1"/>
  <c r="J79" i="2"/>
  <c r="K79" i="2"/>
  <c r="E79" i="2"/>
  <c r="F79" i="2" s="1"/>
  <c r="G79" i="2" s="1"/>
  <c r="E65" i="2"/>
  <c r="F65" i="2" s="1"/>
  <c r="E66" i="2"/>
  <c r="F66" i="2" s="1"/>
  <c r="E67" i="2"/>
  <c r="F67" i="2" s="1"/>
  <c r="E68" i="2"/>
  <c r="F68" i="2"/>
  <c r="E69" i="2"/>
  <c r="F69" i="2" s="1"/>
  <c r="E70" i="2"/>
  <c r="F70" i="2" s="1"/>
  <c r="E78" i="2"/>
  <c r="F78" i="2"/>
  <c r="G78" i="2"/>
  <c r="S78" i="2" s="1"/>
  <c r="T78" i="2" s="1"/>
  <c r="Q77" i="2" l="1"/>
  <c r="L79" i="2"/>
  <c r="Q79" i="2" s="1"/>
  <c r="G68" i="2"/>
  <c r="Q78" i="2"/>
  <c r="S68" i="2"/>
  <c r="T68" i="2" s="1"/>
  <c r="K65" i="2"/>
  <c r="L65" i="2" s="1"/>
  <c r="Q72" i="2"/>
  <c r="S76" i="2"/>
  <c r="T76" i="2" s="1"/>
  <c r="Q76" i="2"/>
  <c r="O68" i="2"/>
  <c r="S75" i="2"/>
  <c r="T75" i="2" s="1"/>
  <c r="O75" i="2"/>
  <c r="S74" i="2"/>
  <c r="T74" i="2" s="1"/>
  <c r="O74" i="2"/>
  <c r="O73" i="2"/>
  <c r="Q73" i="2" s="1"/>
  <c r="O71" i="2"/>
  <c r="S71" i="2"/>
  <c r="T71" i="2" s="1"/>
  <c r="G70" i="2"/>
  <c r="S70" i="2" s="1"/>
  <c r="T70" i="2" s="1"/>
  <c r="K70" i="2"/>
  <c r="L70" i="2" s="1"/>
  <c r="L69" i="2"/>
  <c r="P69" i="2"/>
  <c r="P68" i="2"/>
  <c r="G67" i="2"/>
  <c r="S67" i="2" s="1"/>
  <c r="T67" i="2" s="1"/>
  <c r="L67" i="2"/>
  <c r="P67" i="2"/>
  <c r="K66" i="2"/>
  <c r="L66" i="2" s="1"/>
  <c r="G66" i="2"/>
  <c r="S66" i="2" s="1"/>
  <c r="T66" i="2" s="1"/>
  <c r="L68" i="2"/>
  <c r="G69" i="2"/>
  <c r="G65" i="2"/>
  <c r="G24" i="2"/>
  <c r="M57" i="2"/>
  <c r="M56" i="2"/>
  <c r="N223" i="4"/>
  <c r="M69" i="4"/>
  <c r="M70" i="4"/>
  <c r="C223" i="4"/>
  <c r="M222" i="4"/>
  <c r="J222" i="4"/>
  <c r="P222" i="4"/>
  <c r="E222" i="4"/>
  <c r="M221" i="4"/>
  <c r="J221" i="4"/>
  <c r="K221" i="4"/>
  <c r="E221" i="4"/>
  <c r="M220" i="4"/>
  <c r="O220" i="4" s="1"/>
  <c r="J220" i="4"/>
  <c r="K220" i="4" s="1"/>
  <c r="E220" i="4"/>
  <c r="F220" i="4" s="1"/>
  <c r="M219" i="4"/>
  <c r="J219" i="4"/>
  <c r="E219" i="4"/>
  <c r="F219" i="4" s="1"/>
  <c r="M218" i="4"/>
  <c r="J218" i="4"/>
  <c r="P218" i="4" s="1"/>
  <c r="E218" i="4"/>
  <c r="M217" i="4"/>
  <c r="J217" i="4"/>
  <c r="E217" i="4"/>
  <c r="F217" i="4" s="1"/>
  <c r="G217" i="4" s="1"/>
  <c r="M216" i="4"/>
  <c r="J216" i="4"/>
  <c r="E216" i="4"/>
  <c r="M215" i="4"/>
  <c r="J215" i="4"/>
  <c r="E215" i="4"/>
  <c r="M214" i="4"/>
  <c r="J214" i="4"/>
  <c r="E214" i="4"/>
  <c r="M213" i="4"/>
  <c r="J213" i="4"/>
  <c r="E213" i="4"/>
  <c r="M212" i="4"/>
  <c r="J212" i="4"/>
  <c r="P212" i="4" s="1"/>
  <c r="E212" i="4"/>
  <c r="F212" i="4" s="1"/>
  <c r="M211" i="4"/>
  <c r="J211" i="4"/>
  <c r="E211" i="4"/>
  <c r="M210" i="4"/>
  <c r="J210" i="4"/>
  <c r="E210" i="4"/>
  <c r="M209" i="4"/>
  <c r="J209" i="4"/>
  <c r="K209" i="4" s="1"/>
  <c r="E209" i="4"/>
  <c r="F209" i="4" s="1"/>
  <c r="M208" i="4"/>
  <c r="J208" i="4"/>
  <c r="P208" i="4" s="1"/>
  <c r="E208" i="4"/>
  <c r="F208" i="4" s="1"/>
  <c r="M207" i="4"/>
  <c r="J207" i="4"/>
  <c r="K207" i="4" s="1"/>
  <c r="E207" i="4"/>
  <c r="M206" i="4"/>
  <c r="J206" i="4"/>
  <c r="P206" i="4" s="1"/>
  <c r="E206" i="4"/>
  <c r="M205" i="4"/>
  <c r="J205" i="4"/>
  <c r="K205" i="4" s="1"/>
  <c r="L205" i="4" s="1"/>
  <c r="E205" i="4"/>
  <c r="M204" i="4"/>
  <c r="J204" i="4"/>
  <c r="E204" i="4"/>
  <c r="M203" i="4"/>
  <c r="J203" i="4"/>
  <c r="K203" i="4" s="1"/>
  <c r="E203" i="4"/>
  <c r="M202" i="4"/>
  <c r="J202" i="4"/>
  <c r="E202" i="4"/>
  <c r="M201" i="4"/>
  <c r="O201" i="4" s="1"/>
  <c r="J201" i="4"/>
  <c r="K201" i="4" s="1"/>
  <c r="L201" i="4" s="1"/>
  <c r="E201" i="4"/>
  <c r="M200" i="4"/>
  <c r="J200" i="4"/>
  <c r="K200" i="4" s="1"/>
  <c r="L200" i="4" s="1"/>
  <c r="E200" i="4"/>
  <c r="M199" i="4"/>
  <c r="J199" i="4"/>
  <c r="E199" i="4"/>
  <c r="F199" i="4" s="1"/>
  <c r="M198" i="4"/>
  <c r="J198" i="4"/>
  <c r="E198" i="4"/>
  <c r="M197" i="4"/>
  <c r="J197" i="4"/>
  <c r="K197" i="4" s="1"/>
  <c r="L197" i="4" s="1"/>
  <c r="E197" i="4"/>
  <c r="M196" i="4"/>
  <c r="J196" i="4"/>
  <c r="E196" i="4"/>
  <c r="F196" i="4" s="1"/>
  <c r="M195" i="4"/>
  <c r="J195" i="4"/>
  <c r="E195" i="4"/>
  <c r="M194" i="4"/>
  <c r="J194" i="4"/>
  <c r="P194" i="4" s="1"/>
  <c r="E194" i="4"/>
  <c r="F194" i="4" s="1"/>
  <c r="M193" i="4"/>
  <c r="J193" i="4"/>
  <c r="E193" i="4"/>
  <c r="F193" i="4" s="1"/>
  <c r="M192" i="4"/>
  <c r="J192" i="4"/>
  <c r="P192" i="4" s="1"/>
  <c r="E192" i="4"/>
  <c r="M191" i="4"/>
  <c r="J191" i="4"/>
  <c r="P191" i="4" s="1"/>
  <c r="E191" i="4"/>
  <c r="M190" i="4"/>
  <c r="J190" i="4"/>
  <c r="P190" i="4"/>
  <c r="E190" i="4"/>
  <c r="M189" i="4"/>
  <c r="J189" i="4"/>
  <c r="K189" i="4" s="1"/>
  <c r="L189" i="4" s="1"/>
  <c r="E189" i="4"/>
  <c r="M188" i="4"/>
  <c r="J188" i="4"/>
  <c r="K188" i="4" s="1"/>
  <c r="L188" i="4" s="1"/>
  <c r="E188" i="4"/>
  <c r="M187" i="4"/>
  <c r="J187" i="4"/>
  <c r="K187" i="4"/>
  <c r="E187" i="4"/>
  <c r="M186" i="4"/>
  <c r="J186" i="4"/>
  <c r="E186" i="4"/>
  <c r="M185" i="4"/>
  <c r="J185" i="4"/>
  <c r="E185" i="4"/>
  <c r="M184" i="4"/>
  <c r="J184" i="4"/>
  <c r="K184" i="4"/>
  <c r="L184" i="4" s="1"/>
  <c r="E184" i="4"/>
  <c r="M183" i="4"/>
  <c r="J183" i="4"/>
  <c r="P183" i="4" s="1"/>
  <c r="E183" i="4"/>
  <c r="M182" i="4"/>
  <c r="J182" i="4"/>
  <c r="E182" i="4"/>
  <c r="M181" i="4"/>
  <c r="J181" i="4"/>
  <c r="K181" i="4" s="1"/>
  <c r="E181" i="4"/>
  <c r="M180" i="4"/>
  <c r="J180" i="4"/>
  <c r="K180" i="4" s="1"/>
  <c r="E180" i="4"/>
  <c r="M179" i="4"/>
  <c r="J179" i="4"/>
  <c r="E179" i="4"/>
  <c r="M178" i="4"/>
  <c r="J178" i="4"/>
  <c r="E178" i="4"/>
  <c r="M177" i="4"/>
  <c r="J177" i="4"/>
  <c r="K177" i="4" s="1"/>
  <c r="E177" i="4"/>
  <c r="F177" i="4" s="1"/>
  <c r="M176" i="4"/>
  <c r="J176" i="4"/>
  <c r="K176" i="4" s="1"/>
  <c r="E176" i="4"/>
  <c r="M175" i="4"/>
  <c r="J175" i="4"/>
  <c r="E175" i="4"/>
  <c r="F175" i="4" s="1"/>
  <c r="M174" i="4"/>
  <c r="J174" i="4"/>
  <c r="K174" i="4" s="1"/>
  <c r="E174" i="4"/>
  <c r="F174" i="4" s="1"/>
  <c r="M173" i="4"/>
  <c r="J173" i="4"/>
  <c r="P173" i="4" s="1"/>
  <c r="E173" i="4"/>
  <c r="F173" i="4" s="1"/>
  <c r="M172" i="4"/>
  <c r="J172" i="4"/>
  <c r="K172" i="4" s="1"/>
  <c r="E172" i="4"/>
  <c r="F172" i="4" s="1"/>
  <c r="M171" i="4"/>
  <c r="J171" i="4"/>
  <c r="E171" i="4"/>
  <c r="M170" i="4"/>
  <c r="J170" i="4"/>
  <c r="E170" i="4"/>
  <c r="M169" i="4"/>
  <c r="J169" i="4"/>
  <c r="E169" i="4"/>
  <c r="F169" i="4" s="1"/>
  <c r="G169" i="4" s="1"/>
  <c r="M168" i="4"/>
  <c r="J168" i="4"/>
  <c r="E168" i="4"/>
  <c r="M167" i="4"/>
  <c r="J167" i="4"/>
  <c r="K167" i="4" s="1"/>
  <c r="E167" i="4"/>
  <c r="M166" i="4"/>
  <c r="J166" i="4"/>
  <c r="E166" i="4"/>
  <c r="M165" i="4"/>
  <c r="J165" i="4"/>
  <c r="K165" i="4" s="1"/>
  <c r="E165" i="4"/>
  <c r="F165" i="4" s="1"/>
  <c r="M164" i="4"/>
  <c r="J164" i="4"/>
  <c r="E164" i="4"/>
  <c r="F164" i="4" s="1"/>
  <c r="M163" i="4"/>
  <c r="J163" i="4"/>
  <c r="P163" i="4" s="1"/>
  <c r="E163" i="4"/>
  <c r="M162" i="4"/>
  <c r="J162" i="4"/>
  <c r="P162" i="4"/>
  <c r="E162" i="4"/>
  <c r="M161" i="4"/>
  <c r="J161" i="4"/>
  <c r="K161" i="4" s="1"/>
  <c r="L161" i="4" s="1"/>
  <c r="E161" i="4"/>
  <c r="M160" i="4"/>
  <c r="J160" i="4"/>
  <c r="E160" i="4"/>
  <c r="F160" i="4" s="1"/>
  <c r="M159" i="4"/>
  <c r="J159" i="4"/>
  <c r="P159" i="4" s="1"/>
  <c r="E159" i="4"/>
  <c r="M158" i="4"/>
  <c r="J158" i="4"/>
  <c r="E158" i="4"/>
  <c r="M157" i="4"/>
  <c r="J157" i="4"/>
  <c r="K157" i="4" s="1"/>
  <c r="E157" i="4"/>
  <c r="F157" i="4" s="1"/>
  <c r="M156" i="4"/>
  <c r="J156" i="4"/>
  <c r="K156" i="4" s="1"/>
  <c r="E156" i="4"/>
  <c r="M155" i="4"/>
  <c r="J155" i="4"/>
  <c r="K155" i="4" s="1"/>
  <c r="E155" i="4"/>
  <c r="M154" i="4"/>
  <c r="J154" i="4"/>
  <c r="E154" i="4"/>
  <c r="M153" i="4"/>
  <c r="J153" i="4"/>
  <c r="E153" i="4"/>
  <c r="M152" i="4"/>
  <c r="J152" i="4"/>
  <c r="K152" i="4" s="1"/>
  <c r="L152" i="4" s="1"/>
  <c r="Q152" i="4" s="1"/>
  <c r="E152" i="4"/>
  <c r="M151" i="4"/>
  <c r="J151" i="4"/>
  <c r="P151" i="4"/>
  <c r="E151" i="4"/>
  <c r="M150" i="4"/>
  <c r="J150" i="4"/>
  <c r="E150" i="4"/>
  <c r="F150" i="4" s="1"/>
  <c r="M149" i="4"/>
  <c r="J149" i="4"/>
  <c r="K149" i="4" s="1"/>
  <c r="L149" i="4" s="1"/>
  <c r="E149" i="4"/>
  <c r="F149" i="4" s="1"/>
  <c r="M148" i="4"/>
  <c r="J148" i="4"/>
  <c r="E148" i="4"/>
  <c r="M147" i="4"/>
  <c r="J147" i="4"/>
  <c r="E147" i="4"/>
  <c r="M146" i="4"/>
  <c r="J146" i="4"/>
  <c r="P146" i="4" s="1"/>
  <c r="E146" i="4"/>
  <c r="M145" i="4"/>
  <c r="J145" i="4"/>
  <c r="P145" i="4" s="1"/>
  <c r="E145" i="4"/>
  <c r="M144" i="4"/>
  <c r="J144" i="4"/>
  <c r="K144" i="4" s="1"/>
  <c r="E144" i="4"/>
  <c r="M143" i="4"/>
  <c r="J143" i="4"/>
  <c r="P143" i="4" s="1"/>
  <c r="E143" i="4"/>
  <c r="F143" i="4" s="1"/>
  <c r="M142" i="4"/>
  <c r="J142" i="4"/>
  <c r="P142" i="4" s="1"/>
  <c r="E142" i="4"/>
  <c r="M141" i="4"/>
  <c r="J141" i="4"/>
  <c r="K141" i="4" s="1"/>
  <c r="L141" i="4" s="1"/>
  <c r="E141" i="4"/>
  <c r="M140" i="4"/>
  <c r="J140" i="4"/>
  <c r="K140" i="4"/>
  <c r="E140" i="4"/>
  <c r="F140" i="4" s="1"/>
  <c r="M139" i="4"/>
  <c r="J139" i="4"/>
  <c r="K139" i="4" s="1"/>
  <c r="L139" i="4" s="1"/>
  <c r="E139" i="4"/>
  <c r="M138" i="4"/>
  <c r="J138" i="4"/>
  <c r="E138" i="4"/>
  <c r="F138" i="4" s="1"/>
  <c r="M137" i="4"/>
  <c r="J137" i="4"/>
  <c r="E137" i="4"/>
  <c r="F137" i="4" s="1"/>
  <c r="M136" i="4"/>
  <c r="J136" i="4"/>
  <c r="K136" i="4" s="1"/>
  <c r="L136" i="4" s="1"/>
  <c r="E136" i="4"/>
  <c r="F136" i="4" s="1"/>
  <c r="M135" i="4"/>
  <c r="J135" i="4"/>
  <c r="P135" i="4" s="1"/>
  <c r="E135" i="4"/>
  <c r="F135" i="4" s="1"/>
  <c r="M134" i="4"/>
  <c r="J134" i="4"/>
  <c r="E134" i="4"/>
  <c r="F134" i="4" s="1"/>
  <c r="M133" i="4"/>
  <c r="J133" i="4"/>
  <c r="E133" i="4"/>
  <c r="F133" i="4" s="1"/>
  <c r="G133" i="4" s="1"/>
  <c r="M132" i="4"/>
  <c r="J132" i="4"/>
  <c r="E132" i="4"/>
  <c r="F132" i="4" s="1"/>
  <c r="M131" i="4"/>
  <c r="J131" i="4"/>
  <c r="E131" i="4"/>
  <c r="M130" i="4"/>
  <c r="J130" i="4"/>
  <c r="K130" i="4" s="1"/>
  <c r="E130" i="4"/>
  <c r="F130" i="4" s="1"/>
  <c r="M129" i="4"/>
  <c r="J129" i="4"/>
  <c r="K129" i="4" s="1"/>
  <c r="E129" i="4"/>
  <c r="F129" i="4" s="1"/>
  <c r="M128" i="4"/>
  <c r="J128" i="4"/>
  <c r="K128" i="4" s="1"/>
  <c r="L128" i="4" s="1"/>
  <c r="Q128" i="4" s="1"/>
  <c r="E128" i="4"/>
  <c r="F128" i="4"/>
  <c r="G128" i="4" s="1"/>
  <c r="M127" i="4"/>
  <c r="J127" i="4"/>
  <c r="P127" i="4" s="1"/>
  <c r="E127" i="4"/>
  <c r="M126" i="4"/>
  <c r="J126" i="4"/>
  <c r="E126" i="4"/>
  <c r="F126" i="4" s="1"/>
  <c r="M125" i="4"/>
  <c r="J125" i="4"/>
  <c r="K125" i="4"/>
  <c r="L125" i="4" s="1"/>
  <c r="E125" i="4"/>
  <c r="M124" i="4"/>
  <c r="J124" i="4"/>
  <c r="P124" i="4" s="1"/>
  <c r="E124" i="4"/>
  <c r="F124" i="4" s="1"/>
  <c r="M123" i="4"/>
  <c r="J123" i="4"/>
  <c r="E123" i="4"/>
  <c r="F123" i="4" s="1"/>
  <c r="G123" i="4" s="1"/>
  <c r="O123" i="4" s="1"/>
  <c r="M122" i="4"/>
  <c r="J122" i="4"/>
  <c r="P122" i="4" s="1"/>
  <c r="F122" i="4"/>
  <c r="E122" i="4"/>
  <c r="M121" i="4"/>
  <c r="J121" i="4"/>
  <c r="K121" i="4" s="1"/>
  <c r="E121" i="4"/>
  <c r="F121" i="4" s="1"/>
  <c r="G121" i="4" s="1"/>
  <c r="M120" i="4"/>
  <c r="J120" i="4"/>
  <c r="K120" i="4" s="1"/>
  <c r="L120" i="4" s="1"/>
  <c r="E120" i="4"/>
  <c r="F120" i="4" s="1"/>
  <c r="M119" i="4"/>
  <c r="J119" i="4"/>
  <c r="P119" i="4" s="1"/>
  <c r="E119" i="4"/>
  <c r="F119" i="4" s="1"/>
  <c r="M118" i="4"/>
  <c r="J118" i="4"/>
  <c r="K118" i="4" s="1"/>
  <c r="E118" i="4"/>
  <c r="M117" i="4"/>
  <c r="J117" i="4"/>
  <c r="K117" i="4" s="1"/>
  <c r="E117" i="4"/>
  <c r="F117" i="4" s="1"/>
  <c r="M116" i="4"/>
  <c r="K116" i="4"/>
  <c r="J116" i="4"/>
  <c r="E116" i="4"/>
  <c r="F116" i="4" s="1"/>
  <c r="G116" i="4" s="1"/>
  <c r="M115" i="4"/>
  <c r="J115" i="4"/>
  <c r="E115" i="4"/>
  <c r="M114" i="4"/>
  <c r="J114" i="4"/>
  <c r="E114" i="4"/>
  <c r="M113" i="4"/>
  <c r="J113" i="4"/>
  <c r="K113" i="4"/>
  <c r="L113" i="4" s="1"/>
  <c r="E113" i="4"/>
  <c r="M112" i="4"/>
  <c r="J112" i="4"/>
  <c r="K112" i="4" s="1"/>
  <c r="E112" i="4"/>
  <c r="F112" i="4" s="1"/>
  <c r="M111" i="4"/>
  <c r="J111" i="4"/>
  <c r="P111" i="4" s="1"/>
  <c r="E111" i="4"/>
  <c r="M110" i="4"/>
  <c r="J110" i="4"/>
  <c r="E110" i="4"/>
  <c r="M109" i="4"/>
  <c r="J109" i="4"/>
  <c r="E109" i="4"/>
  <c r="M108" i="4"/>
  <c r="J108" i="4"/>
  <c r="K108" i="4" s="1"/>
  <c r="L108" i="4" s="1"/>
  <c r="E108" i="4"/>
  <c r="F108" i="4"/>
  <c r="G108" i="4" s="1"/>
  <c r="M107" i="4"/>
  <c r="J107" i="4"/>
  <c r="K107" i="4" s="1"/>
  <c r="E107" i="4"/>
  <c r="M106" i="4"/>
  <c r="J106" i="4"/>
  <c r="P106" i="4" s="1"/>
  <c r="E106" i="4"/>
  <c r="F106" i="4" s="1"/>
  <c r="M105" i="4"/>
  <c r="J105" i="4"/>
  <c r="E105" i="4"/>
  <c r="F105" i="4" s="1"/>
  <c r="G105" i="4" s="1"/>
  <c r="S105" i="4" s="1"/>
  <c r="T105" i="4" s="1"/>
  <c r="M104" i="4"/>
  <c r="J104" i="4"/>
  <c r="K104" i="4"/>
  <c r="E104" i="4"/>
  <c r="F104" i="4" s="1"/>
  <c r="G104" i="4" s="1"/>
  <c r="O104" i="4" s="1"/>
  <c r="M103" i="4"/>
  <c r="K103" i="4"/>
  <c r="L103" i="4" s="1"/>
  <c r="J103" i="4"/>
  <c r="P103" i="4"/>
  <c r="E103" i="4"/>
  <c r="F103" i="4" s="1"/>
  <c r="G103" i="4" s="1"/>
  <c r="M102" i="4"/>
  <c r="J102" i="4"/>
  <c r="K102" i="4" s="1"/>
  <c r="E102" i="4"/>
  <c r="F102" i="4"/>
  <c r="M101" i="4"/>
  <c r="J101" i="4"/>
  <c r="P101" i="4" s="1"/>
  <c r="E101" i="4"/>
  <c r="F101" i="4" s="1"/>
  <c r="G101" i="4" s="1"/>
  <c r="M100" i="4"/>
  <c r="J100" i="4"/>
  <c r="K100" i="4" s="1"/>
  <c r="E100" i="4"/>
  <c r="F100" i="4" s="1"/>
  <c r="G100" i="4" s="1"/>
  <c r="O100" i="4" s="1"/>
  <c r="M99" i="4"/>
  <c r="J99" i="4"/>
  <c r="E99" i="4"/>
  <c r="F99" i="4"/>
  <c r="M98" i="4"/>
  <c r="J98" i="4"/>
  <c r="K98" i="4" s="1"/>
  <c r="L98" i="4" s="1"/>
  <c r="E98" i="4"/>
  <c r="M97" i="4"/>
  <c r="J97" i="4"/>
  <c r="K97" i="4" s="1"/>
  <c r="L97" i="4" s="1"/>
  <c r="Q97" i="4" s="1"/>
  <c r="E97" i="4"/>
  <c r="F97" i="4" s="1"/>
  <c r="M96" i="4"/>
  <c r="J96" i="4"/>
  <c r="K96" i="4" s="1"/>
  <c r="L96" i="4" s="1"/>
  <c r="E96" i="4"/>
  <c r="M95" i="4"/>
  <c r="J95" i="4"/>
  <c r="E95" i="4"/>
  <c r="M94" i="4"/>
  <c r="J94" i="4"/>
  <c r="P94" i="4" s="1"/>
  <c r="E94" i="4"/>
  <c r="F94" i="4" s="1"/>
  <c r="G94" i="4" s="1"/>
  <c r="S94" i="4" s="1"/>
  <c r="T94" i="4" s="1"/>
  <c r="M93" i="4"/>
  <c r="J93" i="4"/>
  <c r="E93" i="4"/>
  <c r="M92" i="4"/>
  <c r="J92" i="4"/>
  <c r="E92" i="4"/>
  <c r="M91" i="4"/>
  <c r="J91" i="4"/>
  <c r="E91" i="4"/>
  <c r="F91" i="4" s="1"/>
  <c r="M90" i="4"/>
  <c r="J90" i="4"/>
  <c r="K90" i="4" s="1"/>
  <c r="L90" i="4" s="1"/>
  <c r="E90" i="4"/>
  <c r="F90" i="4" s="1"/>
  <c r="M89" i="4"/>
  <c r="J89" i="4"/>
  <c r="E89" i="4"/>
  <c r="F89" i="4" s="1"/>
  <c r="M88" i="4"/>
  <c r="J88" i="4"/>
  <c r="K88" i="4"/>
  <c r="L88" i="4" s="1"/>
  <c r="E88" i="4"/>
  <c r="F88" i="4" s="1"/>
  <c r="M87" i="4"/>
  <c r="J87" i="4"/>
  <c r="K87" i="4" s="1"/>
  <c r="L87" i="4" s="1"/>
  <c r="E87" i="4"/>
  <c r="F87" i="4" s="1"/>
  <c r="G87" i="4" s="1"/>
  <c r="S87" i="4" s="1"/>
  <c r="T87" i="4" s="1"/>
  <c r="M86" i="4"/>
  <c r="J86" i="4"/>
  <c r="K86" i="4" s="1"/>
  <c r="E86" i="4"/>
  <c r="M85" i="4"/>
  <c r="J85" i="4"/>
  <c r="E85" i="4"/>
  <c r="F85" i="4" s="1"/>
  <c r="G85" i="4" s="1"/>
  <c r="M84" i="4"/>
  <c r="J84" i="4"/>
  <c r="E84" i="4"/>
  <c r="M83" i="4"/>
  <c r="J83" i="4"/>
  <c r="K83" i="4" s="1"/>
  <c r="E83" i="4"/>
  <c r="F83" i="4" s="1"/>
  <c r="G83" i="4" s="1"/>
  <c r="S83" i="4" s="1"/>
  <c r="T83" i="4" s="1"/>
  <c r="M82" i="4"/>
  <c r="J82" i="4"/>
  <c r="K82" i="4" s="1"/>
  <c r="E82" i="4"/>
  <c r="M81" i="4"/>
  <c r="J81" i="4"/>
  <c r="E81" i="4"/>
  <c r="M80" i="4"/>
  <c r="O80" i="4" s="1"/>
  <c r="Q80" i="4" s="1"/>
  <c r="J80" i="4"/>
  <c r="E80" i="4"/>
  <c r="F80" i="4" s="1"/>
  <c r="M79" i="4"/>
  <c r="J79" i="4"/>
  <c r="K79" i="4" s="1"/>
  <c r="L79" i="4" s="1"/>
  <c r="E79" i="4"/>
  <c r="F79" i="4" s="1"/>
  <c r="G79" i="4" s="1"/>
  <c r="M78" i="4"/>
  <c r="J78" i="4"/>
  <c r="P78" i="4" s="1"/>
  <c r="E78" i="4"/>
  <c r="F78" i="4" s="1"/>
  <c r="M77" i="4"/>
  <c r="O77" i="4" s="1"/>
  <c r="J77" i="4"/>
  <c r="P77" i="4" s="1"/>
  <c r="E77" i="4"/>
  <c r="F77" i="4" s="1"/>
  <c r="M76" i="4"/>
  <c r="J76" i="4"/>
  <c r="K76" i="4" s="1"/>
  <c r="E76" i="4"/>
  <c r="M75" i="4"/>
  <c r="J75" i="4"/>
  <c r="E75" i="4"/>
  <c r="M74" i="4"/>
  <c r="J74" i="4"/>
  <c r="K74" i="4" s="1"/>
  <c r="E74" i="4"/>
  <c r="F74" i="4" s="1"/>
  <c r="G74" i="4" s="1"/>
  <c r="M73" i="4"/>
  <c r="J73" i="4"/>
  <c r="K73" i="4" s="1"/>
  <c r="E73" i="4"/>
  <c r="F73" i="4" s="1"/>
  <c r="G73" i="4" s="1"/>
  <c r="M72" i="4"/>
  <c r="J72" i="4"/>
  <c r="P72" i="4" s="1"/>
  <c r="E72" i="4"/>
  <c r="F72" i="4" s="1"/>
  <c r="M71" i="4"/>
  <c r="J71" i="4"/>
  <c r="P71" i="4" s="1"/>
  <c r="E71" i="4"/>
  <c r="F71" i="4" s="1"/>
  <c r="G71" i="4" s="1"/>
  <c r="J70" i="4"/>
  <c r="K70" i="4" s="1"/>
  <c r="E70" i="4"/>
  <c r="J69" i="4"/>
  <c r="K69" i="4" s="1"/>
  <c r="L69" i="4" s="1"/>
  <c r="E69" i="4"/>
  <c r="F69" i="4" s="1"/>
  <c r="M68" i="4"/>
  <c r="J68" i="4"/>
  <c r="P68" i="4" s="1"/>
  <c r="E68" i="4"/>
  <c r="Q59" i="4"/>
  <c r="C59" i="4"/>
  <c r="P58" i="4"/>
  <c r="Q58" i="4" s="1"/>
  <c r="J58" i="4"/>
  <c r="K58" i="4" s="1"/>
  <c r="E58" i="4"/>
  <c r="F58" i="4" s="1"/>
  <c r="P57" i="4"/>
  <c r="Q57" i="4" s="1"/>
  <c r="J57" i="4"/>
  <c r="K57" i="4" s="1"/>
  <c r="E57" i="4"/>
  <c r="F57" i="4" s="1"/>
  <c r="G57" i="4" s="1"/>
  <c r="M57" i="4" s="1"/>
  <c r="P56" i="4"/>
  <c r="Q56" i="4" s="1"/>
  <c r="J56" i="4"/>
  <c r="E56" i="4"/>
  <c r="P55" i="4"/>
  <c r="Q55" i="4" s="1"/>
  <c r="J55" i="4"/>
  <c r="K55" i="4" s="1"/>
  <c r="E55" i="4"/>
  <c r="F55" i="4" s="1"/>
  <c r="G55" i="4" s="1"/>
  <c r="P54" i="4"/>
  <c r="Q54" i="4" s="1"/>
  <c r="J54" i="4"/>
  <c r="E54" i="4"/>
  <c r="P53" i="4"/>
  <c r="Q53" i="4" s="1"/>
  <c r="J53" i="4"/>
  <c r="E53" i="4"/>
  <c r="P52" i="4"/>
  <c r="Q52" i="4" s="1"/>
  <c r="K52" i="4"/>
  <c r="J52" i="4"/>
  <c r="T52" i="4" s="1"/>
  <c r="E52" i="4"/>
  <c r="G52" i="4" s="1"/>
  <c r="F52" i="4"/>
  <c r="P51" i="4"/>
  <c r="Q51" i="4" s="1"/>
  <c r="J51" i="4"/>
  <c r="E51" i="4"/>
  <c r="P50" i="4"/>
  <c r="Q50" i="4" s="1"/>
  <c r="J50" i="4"/>
  <c r="E50" i="4"/>
  <c r="P49" i="4"/>
  <c r="Q49" i="4" s="1"/>
  <c r="J49" i="4"/>
  <c r="E49" i="4"/>
  <c r="F49" i="4"/>
  <c r="P48" i="4"/>
  <c r="Q48" i="4" s="1"/>
  <c r="J48" i="4"/>
  <c r="E48" i="4"/>
  <c r="Q47" i="4"/>
  <c r="J47" i="4"/>
  <c r="E47" i="4"/>
  <c r="Q46" i="4"/>
  <c r="J46" i="4"/>
  <c r="T46" i="4" s="1"/>
  <c r="E46" i="4"/>
  <c r="F46" i="4" s="1"/>
  <c r="Q45" i="4"/>
  <c r="J45" i="4"/>
  <c r="T45" i="4"/>
  <c r="E45" i="4"/>
  <c r="Q44" i="4"/>
  <c r="J44" i="4"/>
  <c r="T44" i="4" s="1"/>
  <c r="E44" i="4"/>
  <c r="F44" i="4" s="1"/>
  <c r="G44" i="4" s="1"/>
  <c r="J43" i="4"/>
  <c r="E43" i="4"/>
  <c r="F43" i="4" s="1"/>
  <c r="G43" i="4" s="1"/>
  <c r="S43" i="4" s="1"/>
  <c r="P42" i="4"/>
  <c r="Q42" i="4" s="1"/>
  <c r="J42" i="4"/>
  <c r="K42" i="4" s="1"/>
  <c r="L42" i="4" s="1"/>
  <c r="E42" i="4"/>
  <c r="F42" i="4" s="1"/>
  <c r="G42" i="4" s="1"/>
  <c r="P41" i="4"/>
  <c r="Q41" i="4" s="1"/>
  <c r="J41" i="4"/>
  <c r="T41" i="4" s="1"/>
  <c r="E41" i="4"/>
  <c r="F41" i="4" s="1"/>
  <c r="G41" i="4" s="1"/>
  <c r="P40" i="4"/>
  <c r="Q40" i="4" s="1"/>
  <c r="J40" i="4"/>
  <c r="T40" i="4" s="1"/>
  <c r="E40" i="4"/>
  <c r="F40" i="4" s="1"/>
  <c r="G40" i="4" s="1"/>
  <c r="P39" i="4"/>
  <c r="Q39" i="4" s="1"/>
  <c r="J39" i="4"/>
  <c r="K39" i="4" s="1"/>
  <c r="L39" i="4" s="1"/>
  <c r="E39" i="4"/>
  <c r="P38" i="4"/>
  <c r="Q38" i="4" s="1"/>
  <c r="J38" i="4"/>
  <c r="E38" i="4"/>
  <c r="F38" i="4"/>
  <c r="G38" i="4" s="1"/>
  <c r="P37" i="4"/>
  <c r="Q37" i="4" s="1"/>
  <c r="J37" i="4"/>
  <c r="T37" i="4" s="1"/>
  <c r="E37" i="4"/>
  <c r="F37" i="4" s="1"/>
  <c r="G24" i="4"/>
  <c r="E24" i="4"/>
  <c r="E58" i="2"/>
  <c r="F58" i="2" s="1"/>
  <c r="N81" i="2"/>
  <c r="C81" i="2"/>
  <c r="M80" i="2"/>
  <c r="J80" i="2"/>
  <c r="P80" i="2" s="1"/>
  <c r="E80" i="2"/>
  <c r="F80" i="2" s="1"/>
  <c r="G80" i="2" s="1"/>
  <c r="M64" i="2"/>
  <c r="J64" i="2"/>
  <c r="E64" i="2"/>
  <c r="M63" i="2"/>
  <c r="J63" i="2"/>
  <c r="E63" i="2"/>
  <c r="F63" i="2" s="1"/>
  <c r="G63" i="2" s="1"/>
  <c r="M62" i="2"/>
  <c r="J62" i="2"/>
  <c r="P62" i="2" s="1"/>
  <c r="E62" i="2"/>
  <c r="F62" i="2" s="1"/>
  <c r="G62" i="2" s="1"/>
  <c r="M61" i="2"/>
  <c r="J61" i="2"/>
  <c r="P61" i="2" s="1"/>
  <c r="E61" i="2"/>
  <c r="F61" i="2" s="1"/>
  <c r="G61" i="2" s="1"/>
  <c r="M60" i="2"/>
  <c r="J60" i="2"/>
  <c r="P60" i="2" s="1"/>
  <c r="E60" i="2"/>
  <c r="F60" i="2" s="1"/>
  <c r="G60" i="2" s="1"/>
  <c r="M59" i="2"/>
  <c r="J59" i="2"/>
  <c r="K59" i="2" s="1"/>
  <c r="L59" i="2" s="1"/>
  <c r="E59" i="2"/>
  <c r="F59" i="2" s="1"/>
  <c r="M58" i="2"/>
  <c r="J58" i="2"/>
  <c r="P58" i="2" s="1"/>
  <c r="J57" i="2"/>
  <c r="K57" i="2" s="1"/>
  <c r="L57" i="2" s="1"/>
  <c r="E57" i="2"/>
  <c r="F57" i="2" s="1"/>
  <c r="G57" i="2" s="1"/>
  <c r="J56" i="2"/>
  <c r="P56" i="2" s="1"/>
  <c r="E56" i="2"/>
  <c r="F56" i="2" s="1"/>
  <c r="M55" i="2"/>
  <c r="J55" i="2"/>
  <c r="P55" i="2" s="1"/>
  <c r="E55" i="2"/>
  <c r="Q46" i="2"/>
  <c r="C46" i="2"/>
  <c r="Q45" i="2"/>
  <c r="J45" i="2"/>
  <c r="T45" i="2" s="1"/>
  <c r="E45" i="2"/>
  <c r="F45" i="2" s="1"/>
  <c r="Q44" i="2"/>
  <c r="J44" i="2"/>
  <c r="T44" i="2" s="1"/>
  <c r="E44" i="2"/>
  <c r="F44" i="2" s="1"/>
  <c r="G44" i="2" s="1"/>
  <c r="Q43" i="2"/>
  <c r="J43" i="2"/>
  <c r="K43" i="2" s="1"/>
  <c r="E43" i="2"/>
  <c r="F43" i="2" s="1"/>
  <c r="G43" i="2" s="1"/>
  <c r="Q42" i="2"/>
  <c r="J42" i="2"/>
  <c r="T42" i="2" s="1"/>
  <c r="E42" i="2"/>
  <c r="F42" i="2" s="1"/>
  <c r="G42" i="2" s="1"/>
  <c r="Q41" i="2"/>
  <c r="J41" i="2"/>
  <c r="K41" i="2" s="1"/>
  <c r="L41" i="2" s="1"/>
  <c r="E41" i="2"/>
  <c r="Q40" i="2"/>
  <c r="J40" i="2"/>
  <c r="K40" i="2" s="1"/>
  <c r="E40" i="2"/>
  <c r="F40" i="2" s="1"/>
  <c r="G40" i="2" s="1"/>
  <c r="Q39" i="2"/>
  <c r="J39" i="2"/>
  <c r="T39" i="2" s="1"/>
  <c r="E39" i="2"/>
  <c r="Q38" i="2"/>
  <c r="J38" i="2"/>
  <c r="T38" i="2" s="1"/>
  <c r="E38" i="2"/>
  <c r="Q37" i="2"/>
  <c r="J37" i="2"/>
  <c r="K37" i="2" s="1"/>
  <c r="E37" i="2"/>
  <c r="E24" i="2"/>
  <c r="F64" i="2"/>
  <c r="G64" i="2" s="1"/>
  <c r="K55" i="2"/>
  <c r="L55" i="2" s="1"/>
  <c r="K78" i="4"/>
  <c r="L78" i="4" s="1"/>
  <c r="K80" i="4"/>
  <c r="K178" i="4"/>
  <c r="L178" i="4" s="1"/>
  <c r="K186" i="4"/>
  <c r="K198" i="4"/>
  <c r="L198" i="4" s="1"/>
  <c r="K214" i="4"/>
  <c r="L214" i="4" s="1"/>
  <c r="F145" i="4"/>
  <c r="G145" i="4" s="1"/>
  <c r="O145" i="4" s="1"/>
  <c r="F154" i="4"/>
  <c r="G154" i="4" s="1"/>
  <c r="S154" i="4" s="1"/>
  <c r="T154" i="4" s="1"/>
  <c r="G157" i="4"/>
  <c r="S157" i="4" s="1"/>
  <c r="T157" i="4" s="1"/>
  <c r="F166" i="4"/>
  <c r="G166" i="4" s="1"/>
  <c r="S166" i="4" s="1"/>
  <c r="T166" i="4" s="1"/>
  <c r="F170" i="4"/>
  <c r="G170" i="4" s="1"/>
  <c r="S170" i="4" s="1"/>
  <c r="T170" i="4" s="1"/>
  <c r="G177" i="4"/>
  <c r="F182" i="4"/>
  <c r="G182" i="4" s="1"/>
  <c r="F185" i="4"/>
  <c r="G185" i="4" s="1"/>
  <c r="S185" i="4" s="1"/>
  <c r="T185" i="4" s="1"/>
  <c r="F186" i="4"/>
  <c r="G186" i="4" s="1"/>
  <c r="F189" i="4"/>
  <c r="G189" i="4"/>
  <c r="S189" i="4" s="1"/>
  <c r="T189" i="4" s="1"/>
  <c r="G194" i="4"/>
  <c r="F197" i="4"/>
  <c r="G197" i="4" s="1"/>
  <c r="T49" i="4"/>
  <c r="G97" i="4"/>
  <c r="S97" i="4"/>
  <c r="T97" i="4" s="1"/>
  <c r="G106" i="4"/>
  <c r="G112" i="4"/>
  <c r="S112" i="4" s="1"/>
  <c r="T112" i="4" s="1"/>
  <c r="G119" i="4"/>
  <c r="S119" i="4" s="1"/>
  <c r="T119" i="4" s="1"/>
  <c r="G124" i="4"/>
  <c r="S128" i="4"/>
  <c r="T128" i="4" s="1"/>
  <c r="F45" i="4"/>
  <c r="G45" i="4" s="1"/>
  <c r="S45" i="4" s="1"/>
  <c r="F47" i="4"/>
  <c r="G47" i="4"/>
  <c r="S47" i="4" s="1"/>
  <c r="K49" i="4"/>
  <c r="L49" i="4" s="1"/>
  <c r="F50" i="4"/>
  <c r="F54" i="4"/>
  <c r="G54" i="4"/>
  <c r="G78" i="4"/>
  <c r="S78" i="4" s="1"/>
  <c r="T78" i="4" s="1"/>
  <c r="G80" i="4"/>
  <c r="F82" i="4"/>
  <c r="G82" i="4" s="1"/>
  <c r="S82" i="4" s="1"/>
  <c r="T82" i="4" s="1"/>
  <c r="F86" i="4"/>
  <c r="G86" i="4" s="1"/>
  <c r="G88" i="4"/>
  <c r="S88" i="4" s="1"/>
  <c r="T88" i="4" s="1"/>
  <c r="G90" i="4"/>
  <c r="O90" i="4" s="1"/>
  <c r="F131" i="4"/>
  <c r="K142" i="4"/>
  <c r="L142" i="4" s="1"/>
  <c r="K154" i="4"/>
  <c r="K162" i="4"/>
  <c r="K166" i="4"/>
  <c r="K170" i="4"/>
  <c r="L170" i="4" s="1"/>
  <c r="Q170" i="4" s="1"/>
  <c r="K182" i="4"/>
  <c r="K190" i="4"/>
  <c r="L190" i="4"/>
  <c r="K206" i="4"/>
  <c r="L206" i="4"/>
  <c r="K218" i="4"/>
  <c r="F142" i="4"/>
  <c r="G142" i="4" s="1"/>
  <c r="F146" i="4"/>
  <c r="G146" i="4" s="1"/>
  <c r="O146" i="4" s="1"/>
  <c r="F153" i="4"/>
  <c r="F158" i="4"/>
  <c r="F162" i="4"/>
  <c r="G162" i="4" s="1"/>
  <c r="G174" i="4"/>
  <c r="F178" i="4"/>
  <c r="G178" i="4" s="1"/>
  <c r="O178" i="4" s="1"/>
  <c r="F181" i="4"/>
  <c r="G181" i="4" s="1"/>
  <c r="S181" i="4" s="1"/>
  <c r="T181" i="4" s="1"/>
  <c r="F190" i="4"/>
  <c r="G190" i="4" s="1"/>
  <c r="S190" i="4" s="1"/>
  <c r="T190" i="4" s="1"/>
  <c r="G193" i="4"/>
  <c r="S193" i="4" s="1"/>
  <c r="T193" i="4" s="1"/>
  <c r="F198" i="4"/>
  <c r="G198" i="4" s="1"/>
  <c r="O198" i="4" s="1"/>
  <c r="F201" i="4"/>
  <c r="G201" i="4" s="1"/>
  <c r="F202" i="4"/>
  <c r="F205" i="4"/>
  <c r="G205" i="4" s="1"/>
  <c r="F214" i="4"/>
  <c r="F221" i="4"/>
  <c r="G221" i="4" s="1"/>
  <c r="F222" i="4"/>
  <c r="G222" i="4" s="1"/>
  <c r="S222" i="4" s="1"/>
  <c r="T222" i="4" s="1"/>
  <c r="G99" i="4"/>
  <c r="S99" i="4" s="1"/>
  <c r="T99" i="4" s="1"/>
  <c r="G122" i="4"/>
  <c r="S122" i="4" s="1"/>
  <c r="T122" i="4" s="1"/>
  <c r="G135" i="4"/>
  <c r="F147" i="4"/>
  <c r="G147" i="4" s="1"/>
  <c r="S147" i="4" s="1"/>
  <c r="T147" i="4" s="1"/>
  <c r="F155" i="4"/>
  <c r="G155" i="4" s="1"/>
  <c r="F159" i="4"/>
  <c r="G159" i="4"/>
  <c r="S159" i="4" s="1"/>
  <c r="T159" i="4" s="1"/>
  <c r="F167" i="4"/>
  <c r="G167" i="4" s="1"/>
  <c r="F187" i="4"/>
  <c r="G187" i="4" s="1"/>
  <c r="F191" i="4"/>
  <c r="G191" i="4" s="1"/>
  <c r="F195" i="4"/>
  <c r="G195" i="4" s="1"/>
  <c r="F203" i="4"/>
  <c r="G203" i="4" s="1"/>
  <c r="S203" i="4" s="1"/>
  <c r="T203" i="4" s="1"/>
  <c r="F207" i="4"/>
  <c r="F211" i="4"/>
  <c r="G211" i="4" s="1"/>
  <c r="S211" i="4" s="1"/>
  <c r="T211" i="4" s="1"/>
  <c r="F215" i="4"/>
  <c r="G215" i="4"/>
  <c r="O215" i="4" s="1"/>
  <c r="K131" i="4"/>
  <c r="K133" i="4"/>
  <c r="L133" i="4" s="1"/>
  <c r="K135" i="4"/>
  <c r="L135" i="4" s="1"/>
  <c r="K137" i="4"/>
  <c r="F144" i="4"/>
  <c r="F148" i="4"/>
  <c r="G148" i="4" s="1"/>
  <c r="S148" i="4" s="1"/>
  <c r="F152" i="4"/>
  <c r="G152" i="4"/>
  <c r="S152" i="4" s="1"/>
  <c r="T152" i="4" s="1"/>
  <c r="G164" i="4"/>
  <c r="F168" i="4"/>
  <c r="G168" i="4" s="1"/>
  <c r="S168" i="4" s="1"/>
  <c r="T168" i="4" s="1"/>
  <c r="G172" i="4"/>
  <c r="S172" i="4" s="1"/>
  <c r="T172" i="4"/>
  <c r="F176" i="4"/>
  <c r="G176" i="4" s="1"/>
  <c r="F180" i="4"/>
  <c r="G180" i="4" s="1"/>
  <c r="F184" i="4"/>
  <c r="G184" i="4" s="1"/>
  <c r="S184" i="4" s="1"/>
  <c r="T184" i="4" s="1"/>
  <c r="F188" i="4"/>
  <c r="G188" i="4" s="1"/>
  <c r="S188" i="4" s="1"/>
  <c r="T188" i="4" s="1"/>
  <c r="F192" i="4"/>
  <c r="G192" i="4" s="1"/>
  <c r="S192" i="4" s="1"/>
  <c r="T192" i="4" s="1"/>
  <c r="O192" i="4"/>
  <c r="G196" i="4"/>
  <c r="S196" i="4" s="1"/>
  <c r="T196" i="4" s="1"/>
  <c r="F200" i="4"/>
  <c r="G200" i="4" s="1"/>
  <c r="S200" i="4" s="1"/>
  <c r="T200" i="4" s="1"/>
  <c r="G208" i="4"/>
  <c r="F216" i="4"/>
  <c r="G216" i="4"/>
  <c r="G220" i="4"/>
  <c r="S220" i="4" s="1"/>
  <c r="T220" i="4" s="1"/>
  <c r="G130" i="4"/>
  <c r="O130" i="4" s="1"/>
  <c r="G132" i="4"/>
  <c r="S132" i="4" s="1"/>
  <c r="T132" i="4" s="1"/>
  <c r="T148" i="4"/>
  <c r="S145" i="4"/>
  <c r="T145" i="4" s="1"/>
  <c r="S197" i="4"/>
  <c r="T197" i="4" s="1"/>
  <c r="F96" i="4"/>
  <c r="G96" i="4" s="1"/>
  <c r="P105" i="4"/>
  <c r="K105" i="4"/>
  <c r="L105" i="4" s="1"/>
  <c r="K51" i="4"/>
  <c r="L51" i="4" s="1"/>
  <c r="T51" i="4"/>
  <c r="L55" i="4"/>
  <c r="F68" i="4"/>
  <c r="P114" i="4"/>
  <c r="K114" i="4"/>
  <c r="L114" i="4"/>
  <c r="K122" i="4"/>
  <c r="L122" i="4" s="1"/>
  <c r="P126" i="4"/>
  <c r="K126" i="4"/>
  <c r="L126" i="4" s="1"/>
  <c r="K185" i="4"/>
  <c r="L185" i="4" s="1"/>
  <c r="P185" i="4"/>
  <c r="P195" i="4"/>
  <c r="P217" i="4"/>
  <c r="K217" i="4"/>
  <c r="L217" i="4"/>
  <c r="K45" i="4"/>
  <c r="L45" i="4" s="1"/>
  <c r="M45" i="4" s="1"/>
  <c r="P93" i="4"/>
  <c r="K93" i="4"/>
  <c r="L93" i="4" s="1"/>
  <c r="O97" i="4"/>
  <c r="P99" i="4"/>
  <c r="K99" i="4"/>
  <c r="L99" i="4" s="1"/>
  <c r="F48" i="4"/>
  <c r="G48" i="4" s="1"/>
  <c r="F53" i="4"/>
  <c r="G53" i="4"/>
  <c r="T56" i="4"/>
  <c r="K56" i="4"/>
  <c r="L56" i="4" s="1"/>
  <c r="P87" i="4"/>
  <c r="P88" i="4"/>
  <c r="P98" i="4"/>
  <c r="P113" i="4"/>
  <c r="P132" i="4"/>
  <c r="K132" i="4"/>
  <c r="L132" i="4" s="1"/>
  <c r="P133" i="4"/>
  <c r="P147" i="4"/>
  <c r="K147" i="4"/>
  <c r="O148" i="4"/>
  <c r="P166" i="4"/>
  <c r="L166" i="4"/>
  <c r="K179" i="4"/>
  <c r="L179" i="4" s="1"/>
  <c r="P179" i="4"/>
  <c r="O193" i="4"/>
  <c r="P196" i="4"/>
  <c r="K196" i="4"/>
  <c r="L196" i="4" s="1"/>
  <c r="P211" i="4"/>
  <c r="K211" i="4"/>
  <c r="T58" i="4"/>
  <c r="P75" i="4"/>
  <c r="P109" i="4"/>
  <c r="O128" i="4"/>
  <c r="P182" i="4"/>
  <c r="L182" i="4"/>
  <c r="O203" i="4"/>
  <c r="P214" i="4"/>
  <c r="K37" i="4"/>
  <c r="L37" i="4" s="1"/>
  <c r="K40" i="4"/>
  <c r="G46" i="4"/>
  <c r="S46" i="4" s="1"/>
  <c r="T48" i="4"/>
  <c r="K48" i="4"/>
  <c r="L48" i="4" s="1"/>
  <c r="G49" i="4"/>
  <c r="T57" i="4"/>
  <c r="L57" i="4"/>
  <c r="L58" i="4"/>
  <c r="K77" i="4"/>
  <c r="L77" i="4" s="1"/>
  <c r="P79" i="4"/>
  <c r="L80" i="4"/>
  <c r="P80" i="4"/>
  <c r="P90" i="4"/>
  <c r="K92" i="4"/>
  <c r="P95" i="4"/>
  <c r="K95" i="4"/>
  <c r="L95" i="4" s="1"/>
  <c r="P97" i="4"/>
  <c r="K101" i="4"/>
  <c r="P102" i="4"/>
  <c r="K109" i="4"/>
  <c r="L109" i="4"/>
  <c r="P110" i="4"/>
  <c r="K110" i="4"/>
  <c r="L110" i="4"/>
  <c r="P118" i="4"/>
  <c r="P134" i="4"/>
  <c r="K134" i="4"/>
  <c r="L134" i="4" s="1"/>
  <c r="P148" i="4"/>
  <c r="K148" i="4"/>
  <c r="L148" i="4" s="1"/>
  <c r="L167" i="4"/>
  <c r="K169" i="4"/>
  <c r="L169" i="4" s="1"/>
  <c r="P169" i="4"/>
  <c r="P180" i="4"/>
  <c r="P198" i="4"/>
  <c r="K212" i="4"/>
  <c r="L212" i="4" s="1"/>
  <c r="P107" i="4"/>
  <c r="L107" i="4"/>
  <c r="P123" i="4"/>
  <c r="P136" i="4"/>
  <c r="P149" i="4"/>
  <c r="P160" i="4"/>
  <c r="L162" i="4"/>
  <c r="L165" i="4"/>
  <c r="P176" i="4"/>
  <c r="P178" i="4"/>
  <c r="L181" i="4"/>
  <c r="P197" i="4"/>
  <c r="P82" i="4"/>
  <c r="L82" i="4"/>
  <c r="P83" i="4"/>
  <c r="L83" i="4"/>
  <c r="P96" i="4"/>
  <c r="L100" i="4"/>
  <c r="P100" i="4"/>
  <c r="L104" i="4"/>
  <c r="P104" i="4"/>
  <c r="P108" i="4"/>
  <c r="L112" i="4"/>
  <c r="P112" i="4"/>
  <c r="L116" i="4"/>
  <c r="P116" i="4"/>
  <c r="P120" i="4"/>
  <c r="K123" i="4"/>
  <c r="L123" i="4" s="1"/>
  <c r="P128" i="4"/>
  <c r="L137" i="4"/>
  <c r="P137" i="4"/>
  <c r="P139" i="4"/>
  <c r="L140" i="4"/>
  <c r="P140" i="4"/>
  <c r="K143" i="4"/>
  <c r="L143" i="4" s="1"/>
  <c r="P155" i="4"/>
  <c r="L155" i="4"/>
  <c r="L156" i="4"/>
  <c r="P156" i="4"/>
  <c r="K159" i="4"/>
  <c r="L159" i="4" s="1"/>
  <c r="K160" i="4"/>
  <c r="L160" i="4"/>
  <c r="L172" i="4"/>
  <c r="P172" i="4"/>
  <c r="K173" i="4"/>
  <c r="L173" i="4" s="1"/>
  <c r="L177" i="4"/>
  <c r="L187" i="4"/>
  <c r="P188" i="4"/>
  <c r="K191" i="4"/>
  <c r="L191" i="4" s="1"/>
  <c r="K192" i="4"/>
  <c r="L192" i="4" s="1"/>
  <c r="Q192" i="4" s="1"/>
  <c r="L203" i="4"/>
  <c r="P203" i="4"/>
  <c r="P219" i="4"/>
  <c r="L220" i="4"/>
  <c r="P210" i="4"/>
  <c r="P181" i="4"/>
  <c r="P177" i="4"/>
  <c r="P165" i="4"/>
  <c r="L117" i="4"/>
  <c r="P117" i="4"/>
  <c r="P121" i="4"/>
  <c r="P125" i="4"/>
  <c r="P131" i="4"/>
  <c r="P141" i="4"/>
  <c r="P152" i="4"/>
  <c r="P170" i="4"/>
  <c r="P184" i="4"/>
  <c r="L186" i="4"/>
  <c r="P186" i="4"/>
  <c r="P189" i="4"/>
  <c r="L218" i="4"/>
  <c r="L221" i="4"/>
  <c r="Q221" i="4" s="1"/>
  <c r="P221" i="4"/>
  <c r="P200" i="4"/>
  <c r="P154" i="4"/>
  <c r="P74" i="4"/>
  <c r="K41" i="4"/>
  <c r="T38" i="4"/>
  <c r="K72" i="4"/>
  <c r="L72" i="4" s="1"/>
  <c r="P69" i="4"/>
  <c r="P73" i="4"/>
  <c r="L40" i="4"/>
  <c r="S164" i="4"/>
  <c r="T164" i="4" s="1"/>
  <c r="O221" i="4"/>
  <c r="S221" i="4"/>
  <c r="T221" i="4" s="1"/>
  <c r="S177" i="4"/>
  <c r="T177" i="4" s="1"/>
  <c r="K50" i="4"/>
  <c r="L50" i="4"/>
  <c r="T50" i="4"/>
  <c r="S155" i="4"/>
  <c r="T155" i="4" s="1"/>
  <c r="O155" i="4"/>
  <c r="O190" i="4"/>
  <c r="K47" i="4"/>
  <c r="F56" i="4"/>
  <c r="G56" i="4" s="1"/>
  <c r="P138" i="4"/>
  <c r="K138" i="4"/>
  <c r="L138" i="4" s="1"/>
  <c r="K175" i="4"/>
  <c r="L175" i="4"/>
  <c r="P175" i="4"/>
  <c r="P204" i="4"/>
  <c r="K204" i="4"/>
  <c r="L204" i="4" s="1"/>
  <c r="F70" i="4"/>
  <c r="G70" i="4" s="1"/>
  <c r="L174" i="4"/>
  <c r="G77" i="4"/>
  <c r="P81" i="4"/>
  <c r="K81" i="4"/>
  <c r="L81" i="4"/>
  <c r="P89" i="4"/>
  <c r="K89" i="4"/>
  <c r="L89" i="4"/>
  <c r="P167" i="4"/>
  <c r="P187" i="4"/>
  <c r="P174" i="4"/>
  <c r="O88" i="4"/>
  <c r="Q88" i="4" s="1"/>
  <c r="S80" i="4"/>
  <c r="T80" i="4"/>
  <c r="S124" i="4"/>
  <c r="T124" i="4" s="1"/>
  <c r="O124" i="4"/>
  <c r="O106" i="4"/>
  <c r="O194" i="4"/>
  <c r="O170" i="4"/>
  <c r="S77" i="4"/>
  <c r="T77" i="4" s="1"/>
  <c r="O152" i="4"/>
  <c r="O191" i="4"/>
  <c r="S191" i="4"/>
  <c r="T191" i="4" s="1"/>
  <c r="S174" i="4"/>
  <c r="T174" i="4" s="1"/>
  <c r="Q174" i="4" s="1"/>
  <c r="O174" i="4"/>
  <c r="O208" i="4"/>
  <c r="O135" i="4"/>
  <c r="S135" i="4"/>
  <c r="T135" i="4" s="1"/>
  <c r="O182" i="4"/>
  <c r="S182" i="4"/>
  <c r="T182" i="4" s="1"/>
  <c r="Q182" i="4" s="1"/>
  <c r="P207" i="4"/>
  <c r="O205" i="4"/>
  <c r="K54" i="4"/>
  <c r="L54" i="4" s="1"/>
  <c r="M54" i="4" s="1"/>
  <c r="T54" i="4"/>
  <c r="F75" i="4"/>
  <c r="G75" i="4" s="1"/>
  <c r="K199" i="4"/>
  <c r="L199" i="4" s="1"/>
  <c r="P199" i="4"/>
  <c r="F93" i="4"/>
  <c r="G93" i="4"/>
  <c r="S93" i="4" s="1"/>
  <c r="T93" i="4" s="1"/>
  <c r="K46" i="4"/>
  <c r="F39" i="4"/>
  <c r="G39" i="4" s="1"/>
  <c r="K68" i="4"/>
  <c r="L68" i="4" s="1"/>
  <c r="K119" i="4"/>
  <c r="L119" i="4" s="1"/>
  <c r="K151" i="4"/>
  <c r="L151" i="4" s="1"/>
  <c r="O93" i="4"/>
  <c r="O83" i="4"/>
  <c r="S169" i="4" l="1"/>
  <c r="T169" i="4" s="1"/>
  <c r="O169" i="4"/>
  <c r="O94" i="4"/>
  <c r="O217" i="4"/>
  <c r="S217" i="4"/>
  <c r="T217" i="4" s="1"/>
  <c r="O116" i="4"/>
  <c r="S116" i="4"/>
  <c r="T116" i="4" s="1"/>
  <c r="O162" i="4"/>
  <c r="Q162" i="4" s="1"/>
  <c r="S162" i="4"/>
  <c r="T162" i="4" s="1"/>
  <c r="O195" i="4"/>
  <c r="S195" i="4"/>
  <c r="T195" i="4" s="1"/>
  <c r="O87" i="4"/>
  <c r="S96" i="4"/>
  <c r="T96" i="4" s="1"/>
  <c r="O96" i="4"/>
  <c r="S121" i="4"/>
  <c r="T121" i="4" s="1"/>
  <c r="O121" i="4"/>
  <c r="O167" i="4"/>
  <c r="S167" i="4"/>
  <c r="T167" i="4" s="1"/>
  <c r="O142" i="4"/>
  <c r="S142" i="4"/>
  <c r="T142" i="4" s="1"/>
  <c r="Q198" i="4"/>
  <c r="Q96" i="4"/>
  <c r="O85" i="4"/>
  <c r="S85" i="4"/>
  <c r="T85" i="4" s="1"/>
  <c r="S133" i="4"/>
  <c r="T133" i="4" s="1"/>
  <c r="O133" i="4"/>
  <c r="Q132" i="4"/>
  <c r="S101" i="4"/>
  <c r="T101" i="4" s="1"/>
  <c r="O101" i="4"/>
  <c r="Q119" i="4"/>
  <c r="P205" i="4"/>
  <c r="Q205" i="4" s="1"/>
  <c r="Q203" i="4"/>
  <c r="P161" i="4"/>
  <c r="S215" i="4"/>
  <c r="T215" i="4" s="1"/>
  <c r="G120" i="4"/>
  <c r="O120" i="4" s="1"/>
  <c r="O132" i="4"/>
  <c r="O164" i="4"/>
  <c r="O172" i="4"/>
  <c r="Q172" i="4" s="1"/>
  <c r="O197" i="4"/>
  <c r="O216" i="4"/>
  <c r="L47" i="4"/>
  <c r="M47" i="4" s="1"/>
  <c r="Q155" i="4"/>
  <c r="Q148" i="4"/>
  <c r="K106" i="4"/>
  <c r="L106" i="4" s="1"/>
  <c r="K150" i="4"/>
  <c r="L150" i="4" s="1"/>
  <c r="K194" i="4"/>
  <c r="L194" i="4" s="1"/>
  <c r="G37" i="4"/>
  <c r="M37" i="4" s="1"/>
  <c r="S44" i="4"/>
  <c r="Q77" i="4"/>
  <c r="O119" i="4"/>
  <c r="S106" i="4"/>
  <c r="T106" i="4" s="1"/>
  <c r="S54" i="4"/>
  <c r="O147" i="4"/>
  <c r="O154" i="4"/>
  <c r="O177" i="4"/>
  <c r="Q177" i="4" s="1"/>
  <c r="O181" i="4"/>
  <c r="Q181" i="4" s="1"/>
  <c r="G209" i="4"/>
  <c r="O82" i="4"/>
  <c r="G91" i="4"/>
  <c r="O91" i="4" s="1"/>
  <c r="O159" i="4"/>
  <c r="M48" i="4"/>
  <c r="M55" i="4"/>
  <c r="G140" i="4"/>
  <c r="S205" i="4"/>
  <c r="T205" i="4" s="1"/>
  <c r="G165" i="4"/>
  <c r="Q190" i="4"/>
  <c r="K111" i="4"/>
  <c r="L111" i="4" s="1"/>
  <c r="K124" i="4"/>
  <c r="L124" i="4" s="1"/>
  <c r="Q124" i="4" s="1"/>
  <c r="S198" i="4"/>
  <c r="T198" i="4" s="1"/>
  <c r="P150" i="4"/>
  <c r="O189" i="4"/>
  <c r="Q189" i="4" s="1"/>
  <c r="L52" i="4"/>
  <c r="M52" i="4" s="1"/>
  <c r="O86" i="4"/>
  <c r="O196" i="4"/>
  <c r="Q196" i="4" s="1"/>
  <c r="T47" i="4"/>
  <c r="Q116" i="4"/>
  <c r="O168" i="4"/>
  <c r="O176" i="4"/>
  <c r="Q135" i="4"/>
  <c r="G129" i="4"/>
  <c r="O129" i="4" s="1"/>
  <c r="S194" i="4"/>
  <c r="T194" i="4" s="1"/>
  <c r="O157" i="4"/>
  <c r="K183" i="4"/>
  <c r="L183" i="4" s="1"/>
  <c r="E59" i="4"/>
  <c r="G50" i="4"/>
  <c r="M50" i="4" s="1"/>
  <c r="Q133" i="4"/>
  <c r="Q167" i="4"/>
  <c r="O105" i="4"/>
  <c r="Q105" i="4" s="1"/>
  <c r="P220" i="4"/>
  <c r="Q220" i="4" s="1"/>
  <c r="O62" i="2"/>
  <c r="K62" i="2"/>
  <c r="L62" i="2" s="1"/>
  <c r="O67" i="2"/>
  <c r="Q67" i="2" s="1"/>
  <c r="Q68" i="2"/>
  <c r="Q75" i="2"/>
  <c r="Q74" i="2"/>
  <c r="Q71" i="2"/>
  <c r="O70" i="2"/>
  <c r="Q70" i="2" s="1"/>
  <c r="S69" i="2"/>
  <c r="T69" i="2" s="1"/>
  <c r="O69" i="2"/>
  <c r="Q69" i="2" s="1"/>
  <c r="O66" i="2"/>
  <c r="Q66" i="2" s="1"/>
  <c r="S65" i="2"/>
  <c r="T65" i="2" s="1"/>
  <c r="O65" i="2"/>
  <c r="K61" i="2"/>
  <c r="L61" i="2" s="1"/>
  <c r="O187" i="4"/>
  <c r="O79" i="4"/>
  <c r="S79" i="4"/>
  <c r="T79" i="4" s="1"/>
  <c r="Q159" i="4"/>
  <c r="Q83" i="4"/>
  <c r="Q87" i="4"/>
  <c r="M56" i="4"/>
  <c r="Q93" i="4"/>
  <c r="Q191" i="4"/>
  <c r="S187" i="4"/>
  <c r="T187" i="4" s="1"/>
  <c r="Q82" i="4"/>
  <c r="Q197" i="4"/>
  <c r="Q106" i="4"/>
  <c r="O180" i="4"/>
  <c r="S180" i="4"/>
  <c r="T180" i="4" s="1"/>
  <c r="Q178" i="4"/>
  <c r="S186" i="4"/>
  <c r="T186" i="4" s="1"/>
  <c r="O186" i="4"/>
  <c r="S108" i="4"/>
  <c r="T108" i="4" s="1"/>
  <c r="O108" i="4"/>
  <c r="Q108" i="4" s="1"/>
  <c r="L207" i="4"/>
  <c r="S104" i="4"/>
  <c r="T104" i="4" s="1"/>
  <c r="Q104" i="4" s="1"/>
  <c r="S178" i="4"/>
  <c r="T178" i="4" s="1"/>
  <c r="S120" i="4"/>
  <c r="T120" i="4" s="1"/>
  <c r="Q120" i="4" s="1"/>
  <c r="P157" i="4"/>
  <c r="P129" i="4"/>
  <c r="P209" i="4"/>
  <c r="K127" i="4"/>
  <c r="L127" i="4" s="1"/>
  <c r="L180" i="4"/>
  <c r="L102" i="4"/>
  <c r="K91" i="4"/>
  <c r="L91" i="4" s="1"/>
  <c r="O78" i="4"/>
  <c r="Q78" i="4" s="1"/>
  <c r="P201" i="4"/>
  <c r="P91" i="4"/>
  <c r="S176" i="4"/>
  <c r="T176" i="4" s="1"/>
  <c r="S130" i="4"/>
  <c r="T130" i="4" s="1"/>
  <c r="S146" i="4"/>
  <c r="T146" i="4" s="1"/>
  <c r="G212" i="4"/>
  <c r="F204" i="4"/>
  <c r="G204" i="4" s="1"/>
  <c r="G117" i="4"/>
  <c r="G150" i="4"/>
  <c r="S129" i="4"/>
  <c r="T129" i="4" s="1"/>
  <c r="P63" i="2"/>
  <c r="K63" i="2"/>
  <c r="L63" i="2" s="1"/>
  <c r="M42" i="4"/>
  <c r="F51" i="4"/>
  <c r="G51" i="4" s="1"/>
  <c r="S53" i="4"/>
  <c r="S55" i="4"/>
  <c r="K84" i="4"/>
  <c r="L84" i="4" s="1"/>
  <c r="P84" i="4"/>
  <c r="P85" i="4"/>
  <c r="K85" i="4"/>
  <c r="K215" i="4"/>
  <c r="L215" i="4" s="1"/>
  <c r="P215" i="4"/>
  <c r="F218" i="4"/>
  <c r="G218" i="4" s="1"/>
  <c r="K219" i="4"/>
  <c r="L219" i="4" s="1"/>
  <c r="K222" i="4"/>
  <c r="L222" i="4" s="1"/>
  <c r="L46" i="4"/>
  <c r="M46" i="4" s="1"/>
  <c r="Q194" i="4"/>
  <c r="S208" i="4"/>
  <c r="T208" i="4" s="1"/>
  <c r="K208" i="4"/>
  <c r="L208" i="4" s="1"/>
  <c r="Q208" i="4" s="1"/>
  <c r="S123" i="4"/>
  <c r="T123" i="4" s="1"/>
  <c r="Q123" i="4" s="1"/>
  <c r="L129" i="4"/>
  <c r="L176" i="4"/>
  <c r="L144" i="4"/>
  <c r="P144" i="4"/>
  <c r="K94" i="4"/>
  <c r="L94" i="4" s="1"/>
  <c r="Q94" i="4" s="1"/>
  <c r="O185" i="4"/>
  <c r="Q185" i="4" s="1"/>
  <c r="O200" i="4"/>
  <c r="Q200" i="4" s="1"/>
  <c r="O112" i="4"/>
  <c r="Q112" i="4" s="1"/>
  <c r="T55" i="4"/>
  <c r="L85" i="4"/>
  <c r="Q85" i="4" s="1"/>
  <c r="S90" i="4"/>
  <c r="T90" i="4" s="1"/>
  <c r="Q90" i="4" s="1"/>
  <c r="G138" i="4"/>
  <c r="G134" i="4"/>
  <c r="S216" i="4"/>
  <c r="T216" i="4" s="1"/>
  <c r="G160" i="4"/>
  <c r="G219" i="4"/>
  <c r="G175" i="4"/>
  <c r="O103" i="4"/>
  <c r="S103" i="4"/>
  <c r="T103" i="4" s="1"/>
  <c r="O222" i="4"/>
  <c r="S100" i="4"/>
  <c r="T100" i="4" s="1"/>
  <c r="Q100" i="4" s="1"/>
  <c r="O63" i="2"/>
  <c r="G68" i="4"/>
  <c r="S68" i="4" s="1"/>
  <c r="T68" i="4" s="1"/>
  <c r="F98" i="4"/>
  <c r="G98" i="4" s="1"/>
  <c r="F111" i="4"/>
  <c r="G111" i="4" s="1"/>
  <c r="O122" i="4"/>
  <c r="Q122" i="4" s="1"/>
  <c r="F127" i="4"/>
  <c r="G127" i="4"/>
  <c r="L131" i="4"/>
  <c r="F139" i="4"/>
  <c r="G139" i="4"/>
  <c r="F141" i="4"/>
  <c r="G141" i="4" s="1"/>
  <c r="G143" i="4"/>
  <c r="G144" i="4"/>
  <c r="K145" i="4"/>
  <c r="L145" i="4" s="1"/>
  <c r="Q145" i="4" s="1"/>
  <c r="L147" i="4"/>
  <c r="Q147" i="4" s="1"/>
  <c r="F151" i="4"/>
  <c r="G151" i="4"/>
  <c r="G153" i="4"/>
  <c r="L154" i="4"/>
  <c r="P158" i="4"/>
  <c r="K158" i="4"/>
  <c r="L158" i="4" s="1"/>
  <c r="F161" i="4"/>
  <c r="G161" i="4" s="1"/>
  <c r="F163" i="4"/>
  <c r="G163" i="4" s="1"/>
  <c r="P164" i="4"/>
  <c r="K164" i="4"/>
  <c r="L164" i="4" s="1"/>
  <c r="Q164" i="4" s="1"/>
  <c r="K168" i="4"/>
  <c r="L168" i="4" s="1"/>
  <c r="P168" i="4"/>
  <c r="F171" i="4"/>
  <c r="G171" i="4" s="1"/>
  <c r="O184" i="4"/>
  <c r="Q184" i="4" s="1"/>
  <c r="P202" i="4"/>
  <c r="K202" i="4"/>
  <c r="L202" i="4" s="1"/>
  <c r="F206" i="4"/>
  <c r="G206" i="4" s="1"/>
  <c r="G207" i="4"/>
  <c r="K210" i="4"/>
  <c r="L210" i="4"/>
  <c r="O211" i="4"/>
  <c r="F213" i="4"/>
  <c r="G213" i="4" s="1"/>
  <c r="M58" i="4"/>
  <c r="F95" i="4"/>
  <c r="G95" i="4" s="1"/>
  <c r="F110" i="4"/>
  <c r="G110" i="4" s="1"/>
  <c r="F118" i="4"/>
  <c r="G118" i="4" s="1"/>
  <c r="L130" i="4"/>
  <c r="G136" i="4"/>
  <c r="G137" i="4"/>
  <c r="K146" i="4"/>
  <c r="L146" i="4" s="1"/>
  <c r="G149" i="4"/>
  <c r="K153" i="4"/>
  <c r="L153" i="4" s="1"/>
  <c r="F156" i="4"/>
  <c r="G156" i="4" s="1"/>
  <c r="K171" i="4"/>
  <c r="L171" i="4" s="1"/>
  <c r="P171" i="4"/>
  <c r="F179" i="4"/>
  <c r="G179" i="4" s="1"/>
  <c r="K195" i="4"/>
  <c r="L195" i="4" s="1"/>
  <c r="Q195" i="4" s="1"/>
  <c r="G199" i="4"/>
  <c r="L209" i="4"/>
  <c r="Q209" i="4" s="1"/>
  <c r="K213" i="4"/>
  <c r="L213" i="4" s="1"/>
  <c r="P213" i="4"/>
  <c r="S91" i="4"/>
  <c r="T91" i="4" s="1"/>
  <c r="P130" i="4"/>
  <c r="L157" i="4"/>
  <c r="G89" i="4"/>
  <c r="K163" i="4"/>
  <c r="L163" i="4" s="1"/>
  <c r="O99" i="4"/>
  <c r="Q99" i="4" s="1"/>
  <c r="Q217" i="4"/>
  <c r="O188" i="4"/>
  <c r="Q188" i="4" s="1"/>
  <c r="P153" i="4"/>
  <c r="F183" i="4"/>
  <c r="G183" i="4" s="1"/>
  <c r="S209" i="4"/>
  <c r="T209" i="4" s="1"/>
  <c r="O209" i="4"/>
  <c r="G126" i="4"/>
  <c r="P64" i="2"/>
  <c r="K64" i="2"/>
  <c r="L64" i="2" s="1"/>
  <c r="S48" i="4"/>
  <c r="S49" i="4"/>
  <c r="K53" i="4"/>
  <c r="T53" i="4"/>
  <c r="L53" i="4"/>
  <c r="M53" i="4" s="1"/>
  <c r="S56" i="4"/>
  <c r="G58" i="4"/>
  <c r="F84" i="4"/>
  <c r="G84" i="4"/>
  <c r="S86" i="4"/>
  <c r="T86" i="4" s="1"/>
  <c r="P86" i="4"/>
  <c r="L86" i="4"/>
  <c r="Q86" i="4" s="1"/>
  <c r="L101" i="4"/>
  <c r="Q101" i="4" s="1"/>
  <c r="F107" i="4"/>
  <c r="G107" i="4" s="1"/>
  <c r="F109" i="4"/>
  <c r="G109" i="4" s="1"/>
  <c r="F115" i="4"/>
  <c r="G115" i="4" s="1"/>
  <c r="L118" i="4"/>
  <c r="P216" i="4"/>
  <c r="K216" i="4"/>
  <c r="L216" i="4" s="1"/>
  <c r="Q216" i="4" s="1"/>
  <c r="S201" i="4"/>
  <c r="T201" i="4" s="1"/>
  <c r="M49" i="4"/>
  <c r="F81" i="4"/>
  <c r="G81" i="4" s="1"/>
  <c r="P92" i="4"/>
  <c r="L92" i="4"/>
  <c r="F113" i="4"/>
  <c r="G113" i="4"/>
  <c r="F114" i="4"/>
  <c r="G114" i="4" s="1"/>
  <c r="K115" i="4"/>
  <c r="L115" i="4" s="1"/>
  <c r="P115" i="4"/>
  <c r="L121" i="4"/>
  <c r="Q121" i="4" s="1"/>
  <c r="O166" i="4"/>
  <c r="Q166" i="4" s="1"/>
  <c r="K193" i="4"/>
  <c r="L193" i="4" s="1"/>
  <c r="P193" i="4"/>
  <c r="G202" i="4"/>
  <c r="S202" i="4" s="1"/>
  <c r="T202" i="4" s="1"/>
  <c r="F210" i="4"/>
  <c r="G210" i="4" s="1"/>
  <c r="L211" i="4"/>
  <c r="G214" i="4"/>
  <c r="O214" i="4" s="1"/>
  <c r="S57" i="4"/>
  <c r="F92" i="4"/>
  <c r="G92" i="4" s="1"/>
  <c r="S92" i="4" s="1"/>
  <c r="T92" i="4" s="1"/>
  <c r="F125" i="4"/>
  <c r="G125" i="4" s="1"/>
  <c r="G131" i="4"/>
  <c r="S131" i="4" s="1"/>
  <c r="T131" i="4" s="1"/>
  <c r="G158" i="4"/>
  <c r="G173" i="4"/>
  <c r="O173" i="4" s="1"/>
  <c r="G25" i="4"/>
  <c r="M39" i="4"/>
  <c r="S52" i="4"/>
  <c r="G102" i="4"/>
  <c r="O126" i="4"/>
  <c r="S64" i="2"/>
  <c r="T64" i="2" s="1"/>
  <c r="S37" i="4"/>
  <c r="S50" i="4"/>
  <c r="S58" i="4"/>
  <c r="S74" i="4"/>
  <c r="T74" i="4" s="1"/>
  <c r="O80" i="2"/>
  <c r="S80" i="2"/>
  <c r="T80" i="2" s="1"/>
  <c r="G37" i="2"/>
  <c r="S37" i="2" s="1"/>
  <c r="S61" i="2"/>
  <c r="T61" i="2" s="1"/>
  <c r="S63" i="2"/>
  <c r="T63" i="2" s="1"/>
  <c r="F37" i="2"/>
  <c r="K80" i="2"/>
  <c r="L80" i="2" s="1"/>
  <c r="S44" i="2"/>
  <c r="O61" i="2"/>
  <c r="O64" i="2"/>
  <c r="T37" i="2"/>
  <c r="L37" i="2"/>
  <c r="S40" i="2"/>
  <c r="S42" i="2"/>
  <c r="S62" i="2"/>
  <c r="T62" i="2" s="1"/>
  <c r="S43" i="2"/>
  <c r="F55" i="2"/>
  <c r="G55" i="2" s="1"/>
  <c r="O55" i="2" s="1"/>
  <c r="O60" i="2"/>
  <c r="O57" i="2"/>
  <c r="P59" i="2"/>
  <c r="P57" i="2"/>
  <c r="G58" i="2"/>
  <c r="O58" i="2" s="1"/>
  <c r="K60" i="2"/>
  <c r="L60" i="2" s="1"/>
  <c r="K58" i="2"/>
  <c r="L58" i="2" s="1"/>
  <c r="S41" i="4"/>
  <c r="S39" i="4"/>
  <c r="S42" i="4"/>
  <c r="K44" i="2"/>
  <c r="L44" i="2" s="1"/>
  <c r="M44" i="2" s="1"/>
  <c r="K45" i="2"/>
  <c r="L45" i="2" s="1"/>
  <c r="T43" i="2"/>
  <c r="K42" i="2"/>
  <c r="L42" i="2" s="1"/>
  <c r="M42" i="2" s="1"/>
  <c r="G45" i="2"/>
  <c r="S45" i="2" s="1"/>
  <c r="L43" i="2"/>
  <c r="M43" i="2" s="1"/>
  <c r="E81" i="2"/>
  <c r="S60" i="2"/>
  <c r="T60" i="2" s="1"/>
  <c r="G59" i="2"/>
  <c r="O59" i="2" s="1"/>
  <c r="G25" i="2"/>
  <c r="K39" i="2"/>
  <c r="L39" i="2" s="1"/>
  <c r="K38" i="2"/>
  <c r="L38" i="2" s="1"/>
  <c r="T41" i="2"/>
  <c r="F41" i="2"/>
  <c r="G41" i="2" s="1"/>
  <c r="S41" i="2" s="1"/>
  <c r="T40" i="2"/>
  <c r="L40" i="2"/>
  <c r="M40" i="2" s="1"/>
  <c r="J46" i="2"/>
  <c r="F39" i="2"/>
  <c r="G39" i="2" s="1"/>
  <c r="S39" i="2" s="1"/>
  <c r="F38" i="2"/>
  <c r="G38" i="2" s="1"/>
  <c r="S38" i="2" s="1"/>
  <c r="E46" i="2"/>
  <c r="S57" i="2"/>
  <c r="T57" i="2" s="1"/>
  <c r="J81" i="2"/>
  <c r="G56" i="2"/>
  <c r="O56" i="2" s="1"/>
  <c r="K56" i="2"/>
  <c r="K75" i="4"/>
  <c r="L75" i="4" s="1"/>
  <c r="L73" i="4"/>
  <c r="O70" i="4"/>
  <c r="S70" i="4"/>
  <c r="T70" i="4" s="1"/>
  <c r="O71" i="4"/>
  <c r="S71" i="4"/>
  <c r="T71" i="4" s="1"/>
  <c r="G69" i="4"/>
  <c r="O73" i="4"/>
  <c r="S73" i="4"/>
  <c r="T73" i="4" s="1"/>
  <c r="S75" i="4"/>
  <c r="T75" i="4" s="1"/>
  <c r="O75" i="4"/>
  <c r="O74" i="4"/>
  <c r="F76" i="4"/>
  <c r="G76" i="4" s="1"/>
  <c r="S76" i="4" s="1"/>
  <c r="T76" i="4" s="1"/>
  <c r="K71" i="4"/>
  <c r="L71" i="4" s="1"/>
  <c r="L74" i="4"/>
  <c r="Q74" i="4" s="1"/>
  <c r="J223" i="4"/>
  <c r="E223" i="4"/>
  <c r="G72" i="4"/>
  <c r="L70" i="4"/>
  <c r="P76" i="4"/>
  <c r="L76" i="4"/>
  <c r="P70" i="4"/>
  <c r="L41" i="4"/>
  <c r="M41" i="4" s="1"/>
  <c r="K44" i="4"/>
  <c r="L44" i="4" s="1"/>
  <c r="M44" i="4" s="1"/>
  <c r="J59" i="4"/>
  <c r="S40" i="4"/>
  <c r="M40" i="4"/>
  <c r="S38" i="4"/>
  <c r="F59" i="4"/>
  <c r="K43" i="4"/>
  <c r="L43" i="4" s="1"/>
  <c r="M43" i="4" s="1"/>
  <c r="T39" i="4"/>
  <c r="T42" i="4"/>
  <c r="K38" i="4"/>
  <c r="T43" i="4"/>
  <c r="Q62" i="2" l="1"/>
  <c r="S115" i="4"/>
  <c r="T115" i="4" s="1"/>
  <c r="O115" i="4"/>
  <c r="S165" i="4"/>
  <c r="T165" i="4" s="1"/>
  <c r="O165" i="4"/>
  <c r="S140" i="4"/>
  <c r="T140" i="4" s="1"/>
  <c r="O140" i="4"/>
  <c r="Q140" i="4" s="1"/>
  <c r="Q142" i="4"/>
  <c r="Q154" i="4"/>
  <c r="Q103" i="4"/>
  <c r="Q222" i="4"/>
  <c r="Q201" i="4"/>
  <c r="K59" i="4"/>
  <c r="Q91" i="4"/>
  <c r="Q187" i="4"/>
  <c r="Q129" i="4"/>
  <c r="Q146" i="4"/>
  <c r="Q186" i="4"/>
  <c r="Q165" i="4"/>
  <c r="Q169" i="4"/>
  <c r="Q65" i="2"/>
  <c r="Q61" i="2"/>
  <c r="Q63" i="2"/>
  <c r="O156" i="4"/>
  <c r="Q156" i="4" s="1"/>
  <c r="S156" i="4"/>
  <c r="T156" i="4" s="1"/>
  <c r="S110" i="4"/>
  <c r="T110" i="4" s="1"/>
  <c r="O110" i="4"/>
  <c r="Q110" i="4" s="1"/>
  <c r="S141" i="4"/>
  <c r="T141" i="4" s="1"/>
  <c r="O141" i="4"/>
  <c r="Q141" i="4"/>
  <c r="S111" i="4"/>
  <c r="T111" i="4" s="1"/>
  <c r="Q111" i="4" s="1"/>
  <c r="O111" i="4"/>
  <c r="S218" i="4"/>
  <c r="T218" i="4" s="1"/>
  <c r="O218" i="4"/>
  <c r="Q218" i="4"/>
  <c r="S204" i="4"/>
  <c r="T204" i="4" s="1"/>
  <c r="Q204" i="4" s="1"/>
  <c r="O204" i="4"/>
  <c r="S125" i="4"/>
  <c r="T125" i="4" s="1"/>
  <c r="Q125" i="4" s="1"/>
  <c r="O125" i="4"/>
  <c r="S81" i="4"/>
  <c r="T81" i="4" s="1"/>
  <c r="O81" i="4"/>
  <c r="Q81" i="4" s="1"/>
  <c r="S109" i="4"/>
  <c r="T109" i="4" s="1"/>
  <c r="O109" i="4"/>
  <c r="Q109" i="4"/>
  <c r="S95" i="4"/>
  <c r="T95" i="4" s="1"/>
  <c r="O95" i="4"/>
  <c r="Q95" i="4" s="1"/>
  <c r="M51" i="4"/>
  <c r="G59" i="4"/>
  <c r="G2" i="4" s="1"/>
  <c r="S51" i="4"/>
  <c r="S59" i="4" s="1"/>
  <c r="L3" i="4" s="1"/>
  <c r="O210" i="4"/>
  <c r="S210" i="4"/>
  <c r="T210" i="4" s="1"/>
  <c r="Q210" i="4" s="1"/>
  <c r="S183" i="4"/>
  <c r="T183" i="4" s="1"/>
  <c r="O183" i="4"/>
  <c r="Q183" i="4" s="1"/>
  <c r="O118" i="4"/>
  <c r="S118" i="4"/>
  <c r="T118" i="4" s="1"/>
  <c r="S213" i="4"/>
  <c r="T213" i="4" s="1"/>
  <c r="O213" i="4"/>
  <c r="Q213" i="4" s="1"/>
  <c r="S163" i="4"/>
  <c r="T163" i="4" s="1"/>
  <c r="Q163" i="4" s="1"/>
  <c r="O163" i="4"/>
  <c r="O114" i="4"/>
  <c r="S114" i="4"/>
  <c r="T114" i="4" s="1"/>
  <c r="S153" i="4"/>
  <c r="T153" i="4" s="1"/>
  <c r="O153" i="4"/>
  <c r="Q153" i="4" s="1"/>
  <c r="Q131" i="4"/>
  <c r="S102" i="4"/>
  <c r="T102" i="4" s="1"/>
  <c r="O102" i="4"/>
  <c r="S137" i="4"/>
  <c r="T137" i="4" s="1"/>
  <c r="O137" i="4"/>
  <c r="S151" i="4"/>
  <c r="T151" i="4" s="1"/>
  <c r="Q151" i="4" s="1"/>
  <c r="O151" i="4"/>
  <c r="O127" i="4"/>
  <c r="Q127" i="4" s="1"/>
  <c r="S127" i="4"/>
  <c r="T127" i="4" s="1"/>
  <c r="O134" i="4"/>
  <c r="S134" i="4"/>
  <c r="T134" i="4" s="1"/>
  <c r="Q215" i="4"/>
  <c r="Q68" i="4"/>
  <c r="O202" i="4"/>
  <c r="Q202" i="4" s="1"/>
  <c r="S158" i="4"/>
  <c r="T158" i="4" s="1"/>
  <c r="O158" i="4"/>
  <c r="Q158" i="4" s="1"/>
  <c r="Q211" i="4"/>
  <c r="O113" i="4"/>
  <c r="Q113" i="4" s="1"/>
  <c r="S113" i="4"/>
  <c r="T113" i="4" s="1"/>
  <c r="O107" i="4"/>
  <c r="S107" i="4"/>
  <c r="T107" i="4" s="1"/>
  <c r="O68" i="4"/>
  <c r="Q157" i="4"/>
  <c r="S149" i="4"/>
  <c r="T149" i="4" s="1"/>
  <c r="O136" i="4"/>
  <c r="Q136" i="4" s="1"/>
  <c r="S136" i="4"/>
  <c r="T136" i="4" s="1"/>
  <c r="O92" i="4"/>
  <c r="Q92" i="4" s="1"/>
  <c r="S171" i="4"/>
  <c r="T171" i="4" s="1"/>
  <c r="O171" i="4"/>
  <c r="O161" i="4"/>
  <c r="S161" i="4"/>
  <c r="T161" i="4" s="1"/>
  <c r="S144" i="4"/>
  <c r="T144" i="4" s="1"/>
  <c r="O144" i="4"/>
  <c r="S139" i="4"/>
  <c r="T139" i="4" s="1"/>
  <c r="O139" i="4"/>
  <c r="Q139" i="4" s="1"/>
  <c r="O219" i="4"/>
  <c r="S219" i="4"/>
  <c r="T219" i="4" s="1"/>
  <c r="O138" i="4"/>
  <c r="S138" i="4"/>
  <c r="T138" i="4" s="1"/>
  <c r="Q176" i="4"/>
  <c r="Q84" i="4"/>
  <c r="O150" i="4"/>
  <c r="S150" i="4"/>
  <c r="T150" i="4" s="1"/>
  <c r="Q180" i="4"/>
  <c r="O131" i="4"/>
  <c r="Q161" i="4"/>
  <c r="Q80" i="2"/>
  <c r="S84" i="4"/>
  <c r="T84" i="4" s="1"/>
  <c r="O84" i="4"/>
  <c r="S206" i="4"/>
  <c r="T206" i="4" s="1"/>
  <c r="O206" i="4"/>
  <c r="S98" i="4"/>
  <c r="T98" i="4" s="1"/>
  <c r="O98" i="4"/>
  <c r="L38" i="4"/>
  <c r="M37" i="2"/>
  <c r="S173" i="4"/>
  <c r="T173" i="4" s="1"/>
  <c r="Q173" i="4"/>
  <c r="S214" i="4"/>
  <c r="T214" i="4" s="1"/>
  <c r="Q214" i="4" s="1"/>
  <c r="Q118" i="4"/>
  <c r="S126" i="4"/>
  <c r="T126" i="4" s="1"/>
  <c r="Q126" i="4" s="1"/>
  <c r="O199" i="4"/>
  <c r="Q199" i="4" s="1"/>
  <c r="S199" i="4"/>
  <c r="T199" i="4" s="1"/>
  <c r="Q179" i="4"/>
  <c r="S179" i="4"/>
  <c r="T179" i="4" s="1"/>
  <c r="O179" i="4"/>
  <c r="Q168" i="4"/>
  <c r="S175" i="4"/>
  <c r="T175" i="4" s="1"/>
  <c r="O175" i="4"/>
  <c r="S212" i="4"/>
  <c r="T212" i="4" s="1"/>
  <c r="O212" i="4"/>
  <c r="Q102" i="4"/>
  <c r="F223" i="4"/>
  <c r="Q64" i="2"/>
  <c r="Q193" i="4"/>
  <c r="Q115" i="4"/>
  <c r="S89" i="4"/>
  <c r="T89" i="4" s="1"/>
  <c r="O89" i="4"/>
  <c r="Q130" i="4"/>
  <c r="O207" i="4"/>
  <c r="Q207" i="4" s="1"/>
  <c r="S207" i="4"/>
  <c r="T207" i="4" s="1"/>
  <c r="O149" i="4"/>
  <c r="Q149" i="4" s="1"/>
  <c r="S143" i="4"/>
  <c r="T143" i="4" s="1"/>
  <c r="O143" i="4"/>
  <c r="Q143" i="4" s="1"/>
  <c r="S160" i="4"/>
  <c r="T160" i="4" s="1"/>
  <c r="O160" i="4"/>
  <c r="S117" i="4"/>
  <c r="T117" i="4" s="1"/>
  <c r="O117" i="4"/>
  <c r="Q117" i="4" s="1"/>
  <c r="Q79" i="4"/>
  <c r="S55" i="2"/>
  <c r="T55" i="2" s="1"/>
  <c r="S58" i="2"/>
  <c r="T58" i="2" s="1"/>
  <c r="Q58" i="2" s="1"/>
  <c r="Q60" i="2"/>
  <c r="K81" i="2"/>
  <c r="L81" i="2" s="1"/>
  <c r="F81" i="2"/>
  <c r="M45" i="2"/>
  <c r="S59" i="2"/>
  <c r="T59" i="2" s="1"/>
  <c r="T46" i="2"/>
  <c r="L4" i="2" s="1"/>
  <c r="K46" i="2"/>
  <c r="L46" i="2"/>
  <c r="M41" i="2"/>
  <c r="M39" i="2"/>
  <c r="G46" i="2"/>
  <c r="G2" i="2" s="1"/>
  <c r="F46" i="2"/>
  <c r="M38" i="2"/>
  <c r="Q57" i="2"/>
  <c r="P81" i="2"/>
  <c r="G4" i="2" s="1"/>
  <c r="S56" i="2"/>
  <c r="G81" i="2"/>
  <c r="O81" i="2" s="1"/>
  <c r="G3" i="2" s="1"/>
  <c r="L56" i="2"/>
  <c r="K223" i="4"/>
  <c r="Q75" i="4"/>
  <c r="Q73" i="4"/>
  <c r="S69" i="4"/>
  <c r="O69" i="4"/>
  <c r="G223" i="4"/>
  <c r="O223" i="4" s="1"/>
  <c r="G3" i="4" s="1"/>
  <c r="O72" i="4"/>
  <c r="S72" i="4"/>
  <c r="T72" i="4" s="1"/>
  <c r="Q71" i="4"/>
  <c r="O76" i="4"/>
  <c r="Q76" i="4" s="1"/>
  <c r="Q70" i="4"/>
  <c r="L223" i="4"/>
  <c r="P223" i="4"/>
  <c r="G4" i="4" s="1"/>
  <c r="T59" i="4"/>
  <c r="L4" i="4" s="1"/>
  <c r="L59" i="4"/>
  <c r="M38" i="4"/>
  <c r="M59" i="4" s="1"/>
  <c r="L2" i="4"/>
  <c r="L25" i="4"/>
  <c r="L26" i="4"/>
  <c r="Q171" i="4" l="1"/>
  <c r="Q160" i="4"/>
  <c r="Q219" i="4"/>
  <c r="Q206" i="4"/>
  <c r="Q137" i="4"/>
  <c r="Q212" i="4"/>
  <c r="Q175" i="4"/>
  <c r="Q144" i="4"/>
  <c r="Q134" i="4"/>
  <c r="Q107" i="4"/>
  <c r="Q114" i="4"/>
  <c r="Q89" i="4"/>
  <c r="Q98" i="4"/>
  <c r="Q72" i="4"/>
  <c r="Q150" i="4"/>
  <c r="Q138" i="4"/>
  <c r="Q55" i="2"/>
  <c r="S46" i="2"/>
  <c r="L3" i="2" s="1"/>
  <c r="Q59" i="2"/>
  <c r="M46" i="2"/>
  <c r="P47" i="2" s="1"/>
  <c r="L2" i="2"/>
  <c r="L26" i="2"/>
  <c r="L25" i="2"/>
  <c r="T56" i="2"/>
  <c r="T81" i="2" s="1"/>
  <c r="S81" i="2"/>
  <c r="G5" i="2"/>
  <c r="T69" i="4"/>
  <c r="T223" i="4" s="1"/>
  <c r="S223" i="4"/>
  <c r="G5" i="4"/>
  <c r="P60" i="4"/>
  <c r="L5" i="4"/>
  <c r="Q69" i="4" l="1"/>
  <c r="Q223" i="4" s="1"/>
  <c r="M24" i="4" s="1"/>
  <c r="K24" i="4" s="1"/>
  <c r="L5" i="2"/>
  <c r="Q56" i="2"/>
  <c r="Q81" i="2" s="1"/>
  <c r="M24" i="2" s="1"/>
  <c r="K24" i="2" s="1"/>
  <c r="O24" i="2" s="1"/>
  <c r="L27" i="4" l="1"/>
  <c r="P24" i="4" s="1"/>
  <c r="O24" i="4"/>
  <c r="L28" i="4"/>
  <c r="L27" i="2"/>
  <c r="P24" i="2" s="1"/>
  <c r="L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Lê Kim Quang</author>
  </authors>
  <commentList>
    <comment ref="H15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Lê Kim Quang:</t>
        </r>
        <r>
          <rPr>
            <sz val="9"/>
            <color indexed="81"/>
            <rFont val="Tahoma"/>
            <charset val="1"/>
          </rPr>
          <t xml:space="preserve">
kho a Vũ
</t>
        </r>
      </text>
    </comment>
  </commentList>
</comments>
</file>

<file path=xl/sharedStrings.xml><?xml version="1.0" encoding="utf-8"?>
<sst xmlns="http://schemas.openxmlformats.org/spreadsheetml/2006/main" count="223" uniqueCount="56">
  <si>
    <t>TỔNG</t>
  </si>
  <si>
    <t>ứng</t>
  </si>
  <si>
    <t>vay</t>
  </si>
  <si>
    <t>phi ung</t>
  </si>
  <si>
    <t>GIA TRI HANG</t>
  </si>
  <si>
    <t>MUC PHI</t>
  </si>
  <si>
    <t>Phí ứng</t>
  </si>
  <si>
    <t>Phí vay</t>
  </si>
  <si>
    <t>Ngày</t>
  </si>
  <si>
    <t>Thành tiền</t>
  </si>
  <si>
    <t>Phí bán</t>
  </si>
  <si>
    <t>Giá bán</t>
  </si>
  <si>
    <t>Ngày bán</t>
  </si>
  <si>
    <t>Phí mua</t>
  </si>
  <si>
    <t>Giá</t>
  </si>
  <si>
    <t>SL</t>
  </si>
  <si>
    <t>Mã CK</t>
  </si>
  <si>
    <t>Ngày mua</t>
  </si>
  <si>
    <t>PHI VAY HANG</t>
  </si>
  <si>
    <t>LỖ/LÃI</t>
  </si>
  <si>
    <t>PHÍ</t>
  </si>
  <si>
    <t>BÁN RA</t>
  </si>
  <si>
    <t>MUA VÀO</t>
  </si>
  <si>
    <t>LƯU DANH MỤC CÓ PHIẾU TẤT TOÁN</t>
  </si>
  <si>
    <t>đóng cửa</t>
  </si>
  <si>
    <t xml:space="preserve">Giá </t>
  </si>
  <si>
    <t>CHENH LECH</t>
  </si>
  <si>
    <t>X</t>
  </si>
  <si>
    <t>BẢNG PHỤ
THEO DÕI THEO NGÀY</t>
  </si>
  <si>
    <t>HÀNG MUA VỀ</t>
  </si>
  <si>
    <t>CỌC TẠM TÍNH</t>
  </si>
  <si>
    <t>TỔNG TIỀN ĐÃ CÓ</t>
  </si>
  <si>
    <t>TIỀN CỌC MUA 20%</t>
  </si>
  <si>
    <t>TỔNG TIỀN ĐÃ MUA</t>
  </si>
  <si>
    <t>SỐ TIỀN CÒN LẠI</t>
  </si>
  <si>
    <t>cọc thiếu</t>
  </si>
  <si>
    <t>%cọc</t>
  </si>
  <si>
    <t>LAI/LO</t>
  </si>
  <si>
    <t>Noi dung</t>
  </si>
  <si>
    <t>RUT</t>
  </si>
  <si>
    <t>Nop</t>
  </si>
  <si>
    <t>Ngay</t>
  </si>
  <si>
    <t>TÔNG TIỀN PHẢI TRẢ</t>
  </si>
  <si>
    <t>TÔNG TIỀN PHÍ Ứng</t>
  </si>
  <si>
    <t>TÔNG TIỀN PHÍ VAY</t>
  </si>
  <si>
    <t>TÔNG TIỀN ĐÃ VAY</t>
  </si>
  <si>
    <t xml:space="preserve"> NGAY 05/06</t>
  </si>
  <si>
    <t>BÁO CÁO THEO NGÀY</t>
  </si>
  <si>
    <t>BÁO CÁO TRÊN SỐ LÃI ĐÃ THỰC HiỆN</t>
  </si>
  <si>
    <t>NT</t>
  </si>
  <si>
    <t>STB</t>
  </si>
  <si>
    <t>PDR</t>
  </si>
  <si>
    <t>RÚT</t>
  </si>
  <si>
    <t>cổ tức PDR 36.3% (1000 cp)</t>
  </si>
  <si>
    <t>VND</t>
  </si>
  <si>
    <t>tiền kara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</si>
</sst>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d/mm/yyyy;@"/>
    <numFmt numFmtId="167" formatCode="dd/mm/yyyy;@"/>
  </numFmts>
  <fonts count="3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indexed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/>
      <bottom style="thick">
        <color indexed="64"/>
      </bottom>
      <diagonal/>
    </border>
    <border>
      <left style="thin">
        <color rgb="FF7F7F7F"/>
      </left>
      <right/>
      <top/>
      <bottom/>
      <diagonal/>
    </border>
    <border>
      <left/>
      <right/>
      <top style="double">
        <color rgb="FFFF8001"/>
      </top>
      <bottom/>
      <diagonal/>
    </border>
    <border>
      <left style="thin">
        <color indexed="64"/>
      </left>
      <right/>
      <top/>
      <bottom style="double">
        <color rgb="FFFF8001"/>
      </bottom>
      <diagonal/>
    </border>
  </borders>
  <cellStyleXfs count="12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7" fillId="9" borderId="56" applyNumberFormat="0" applyAlignment="0" applyProtection="0"/>
    <xf numFmtId="0" fontId="5" fillId="0" borderId="0"/>
    <xf numFmtId="9" fontId="2" fillId="0" borderId="0" applyFont="0" applyFill="0" applyBorder="0" applyAlignment="0" applyProtection="0"/>
  </cellStyleXfs>
  <cellXfs count="261">
    <xf numFmtId="0" fontId="0" fillId="0" borderId="0" xfId="0"/>
    <xf numFmtId="38" fontId="2" fillId="0" borderId="0" xfId="5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0" fillId="0" borderId="0" xfId="0" applyAlignment="1">
      <alignment horizontal="left"/>
    </xf>
    <xf numFmtId="3" fontId="8" fillId="0" borderId="0" xfId="10" applyNumberFormat="1" applyFont="1" applyAlignment="1">
      <alignment horizontal="right"/>
    </xf>
    <xf numFmtId="38" fontId="2" fillId="0" borderId="0" xfId="5" applyNumberFormat="1" applyFont="1" applyBorder="1"/>
    <xf numFmtId="3" fontId="3" fillId="5" borderId="1" xfId="2" applyNumberFormat="1" applyBorder="1" applyAlignment="1">
      <alignment horizontal="right"/>
    </xf>
    <xf numFmtId="3" fontId="8" fillId="0" borderId="1" xfId="10" applyNumberFormat="1" applyFont="1" applyBorder="1" applyAlignment="1">
      <alignment horizontal="right"/>
    </xf>
    <xf numFmtId="164" fontId="10" fillId="10" borderId="1" xfId="11" applyNumberFormat="1" applyFont="1" applyFill="1" applyBorder="1" applyAlignment="1"/>
    <xf numFmtId="3" fontId="8" fillId="0" borderId="1" xfId="0" applyNumberFormat="1" applyFont="1" applyBorder="1" applyAlignment="1">
      <alignment horizontal="right" vertical="center"/>
    </xf>
    <xf numFmtId="3" fontId="8" fillId="0" borderId="1" xfId="0" applyNumberFormat="1" applyFont="1" applyBorder="1" applyAlignment="1">
      <alignment horizontal="center" vertical="center"/>
    </xf>
    <xf numFmtId="3" fontId="11" fillId="10" borderId="1" xfId="2" applyNumberFormat="1" applyFont="1" applyFill="1" applyBorder="1" applyAlignment="1">
      <alignment horizontal="right" vertical="center"/>
    </xf>
    <xf numFmtId="14" fontId="8" fillId="0" borderId="1" xfId="0" applyNumberFormat="1" applyFont="1" applyBorder="1" applyAlignment="1">
      <alignment horizontal="right" vertical="center"/>
    </xf>
    <xf numFmtId="3" fontId="8" fillId="0" borderId="2" xfId="10" applyNumberFormat="1" applyFont="1" applyBorder="1" applyAlignment="1">
      <alignment horizontal="right"/>
    </xf>
    <xf numFmtId="3" fontId="8" fillId="0" borderId="3" xfId="10" applyNumberFormat="1" applyFont="1" applyBorder="1" applyAlignment="1">
      <alignment horizontal="right"/>
    </xf>
    <xf numFmtId="164" fontId="10" fillId="10" borderId="4" xfId="11" applyNumberFormat="1" applyFont="1" applyFill="1" applyBorder="1" applyAlignment="1"/>
    <xf numFmtId="38" fontId="8" fillId="0" borderId="5" xfId="5" applyNumberFormat="1" applyFont="1" applyBorder="1" applyAlignment="1">
      <alignment horizontal="right" vertical="center"/>
    </xf>
    <xf numFmtId="3" fontId="8" fillId="0" borderId="6" xfId="0" applyNumberFormat="1" applyFont="1" applyBorder="1" applyAlignment="1">
      <alignment horizontal="right" vertical="center"/>
    </xf>
    <xf numFmtId="3" fontId="8" fillId="0" borderId="7" xfId="0" applyNumberFormat="1" applyFont="1" applyBorder="1" applyAlignment="1">
      <alignment horizontal="right" vertical="center"/>
    </xf>
    <xf numFmtId="3" fontId="11" fillId="10" borderId="8" xfId="7" applyNumberFormat="1" applyFont="1" applyFill="1" applyBorder="1" applyAlignment="1">
      <alignment horizontal="center"/>
    </xf>
    <xf numFmtId="3" fontId="8" fillId="0" borderId="4" xfId="0" applyNumberFormat="1" applyFont="1" applyBorder="1" applyAlignment="1">
      <alignment horizontal="center" vertical="center"/>
    </xf>
    <xf numFmtId="3" fontId="8" fillId="0" borderId="2" xfId="0" applyNumberFormat="1" applyFont="1" applyBorder="1" applyAlignment="1">
      <alignment horizontal="right" vertical="center"/>
    </xf>
    <xf numFmtId="3" fontId="8" fillId="0" borderId="3" xfId="0" applyNumberFormat="1" applyFont="1" applyBorder="1" applyAlignment="1">
      <alignment horizontal="right" vertical="center"/>
    </xf>
    <xf numFmtId="14" fontId="8" fillId="0" borderId="9" xfId="0" applyNumberFormat="1" applyFont="1" applyBorder="1" applyAlignment="1">
      <alignment horizontal="right" vertical="center"/>
    </xf>
    <xf numFmtId="3" fontId="8" fillId="0" borderId="3" xfId="0" applyNumberFormat="1" applyFont="1" applyBorder="1" applyAlignment="1">
      <alignment horizontal="center" vertical="center"/>
    </xf>
    <xf numFmtId="14" fontId="8" fillId="0" borderId="10" xfId="0" applyNumberFormat="1" applyFont="1" applyBorder="1" applyAlignment="1">
      <alignment horizontal="right" vertical="center"/>
    </xf>
    <xf numFmtId="165" fontId="8" fillId="0" borderId="7" xfId="5" applyNumberFormat="1" applyFont="1" applyBorder="1" applyAlignment="1">
      <alignment horizontal="right"/>
    </xf>
    <xf numFmtId="3" fontId="11" fillId="0" borderId="7" xfId="7" applyNumberFormat="1" applyFont="1" applyFill="1" applyBorder="1" applyAlignment="1">
      <alignment horizontal="right"/>
    </xf>
    <xf numFmtId="0" fontId="11" fillId="10" borderId="7" xfId="0" applyFont="1" applyFill="1" applyBorder="1" applyAlignment="1">
      <alignment horizontal="center"/>
    </xf>
    <xf numFmtId="166" fontId="8" fillId="0" borderId="11" xfId="0" applyNumberFormat="1" applyFont="1" applyBorder="1" applyAlignment="1">
      <alignment horizontal="right" vertical="top"/>
    </xf>
    <xf numFmtId="165" fontId="8" fillId="0" borderId="7" xfId="5" applyNumberFormat="1" applyFont="1" applyFill="1" applyBorder="1" applyAlignment="1">
      <alignment horizontal="right"/>
    </xf>
    <xf numFmtId="0" fontId="11" fillId="0" borderId="7" xfId="0" applyFont="1" applyBorder="1" applyAlignment="1">
      <alignment horizontal="center"/>
    </xf>
    <xf numFmtId="14" fontId="11" fillId="0" borderId="12" xfId="10" applyNumberFormat="1" applyFont="1" applyBorder="1" applyAlignment="1">
      <alignment horizontal="center"/>
    </xf>
    <xf numFmtId="14" fontId="8" fillId="0" borderId="11" xfId="0" applyNumberFormat="1" applyFont="1" applyBorder="1" applyAlignment="1">
      <alignment horizontal="right" vertical="center"/>
    </xf>
    <xf numFmtId="165" fontId="8" fillId="0" borderId="58" xfId="5" applyNumberFormat="1" applyFont="1" applyFill="1" applyBorder="1" applyAlignment="1">
      <alignment horizontal="center" wrapText="1"/>
    </xf>
    <xf numFmtId="3" fontId="11" fillId="0" borderId="7" xfId="10" applyNumberFormat="1" applyFont="1" applyBorder="1" applyAlignment="1">
      <alignment horizontal="right"/>
    </xf>
    <xf numFmtId="165" fontId="11" fillId="0" borderId="7" xfId="7" applyFont="1" applyFill="1" applyBorder="1" applyAlignment="1">
      <alignment horizontal="right"/>
    </xf>
    <xf numFmtId="167" fontId="11" fillId="10" borderId="12" xfId="10" applyNumberFormat="1" applyFont="1" applyFill="1" applyBorder="1" applyAlignment="1">
      <alignment horizontal="right"/>
    </xf>
    <xf numFmtId="166" fontId="0" fillId="0" borderId="11" xfId="0" applyNumberFormat="1" applyBorder="1" applyAlignment="1">
      <alignment horizontal="right" vertical="top"/>
    </xf>
    <xf numFmtId="3" fontId="8" fillId="0" borderId="6" xfId="10" applyNumberFormat="1" applyFont="1" applyBorder="1" applyAlignment="1">
      <alignment horizontal="right"/>
    </xf>
    <xf numFmtId="3" fontId="8" fillId="0" borderId="7" xfId="10" applyNumberFormat="1" applyFont="1" applyBorder="1" applyAlignment="1">
      <alignment horizontal="right"/>
    </xf>
    <xf numFmtId="164" fontId="10" fillId="10" borderId="8" xfId="11" applyNumberFormat="1" applyFont="1" applyFill="1" applyBorder="1" applyAlignment="1"/>
    <xf numFmtId="3" fontId="8" fillId="0" borderId="8" xfId="0" applyNumberFormat="1" applyFont="1" applyBorder="1" applyAlignment="1">
      <alignment horizontal="center" vertical="center"/>
    </xf>
    <xf numFmtId="165" fontId="8" fillId="10" borderId="7" xfId="5" applyNumberFormat="1" applyFont="1" applyFill="1" applyBorder="1" applyAlignment="1">
      <alignment horizontal="right"/>
    </xf>
    <xf numFmtId="3" fontId="11" fillId="10" borderId="7" xfId="7" applyNumberFormat="1" applyFont="1" applyFill="1" applyBorder="1" applyAlignment="1">
      <alignment horizontal="right"/>
    </xf>
    <xf numFmtId="165" fontId="11" fillId="10" borderId="7" xfId="7" applyFont="1" applyFill="1" applyBorder="1" applyAlignment="1">
      <alignment horizontal="right"/>
    </xf>
    <xf numFmtId="167" fontId="11" fillId="10" borderId="11" xfId="10" applyNumberFormat="1" applyFont="1" applyFill="1" applyBorder="1" applyAlignment="1">
      <alignment horizontal="right"/>
    </xf>
    <xf numFmtId="14" fontId="11" fillId="10" borderId="7" xfId="10" applyNumberFormat="1" applyFont="1" applyFill="1" applyBorder="1" applyAlignment="1">
      <alignment horizontal="center"/>
    </xf>
    <xf numFmtId="38" fontId="4" fillId="10" borderId="13" xfId="5" applyNumberFormat="1" applyFont="1" applyFill="1" applyBorder="1" applyAlignment="1">
      <alignment horizontal="left" vertical="center"/>
    </xf>
    <xf numFmtId="3" fontId="8" fillId="10" borderId="14" xfId="0" applyNumberFormat="1" applyFont="1" applyFill="1" applyBorder="1" applyAlignment="1">
      <alignment horizontal="center" vertical="center"/>
    </xf>
    <xf numFmtId="10" fontId="8" fillId="10" borderId="15" xfId="0" applyNumberFormat="1" applyFont="1" applyFill="1" applyBorder="1" applyAlignment="1">
      <alignment horizontal="center"/>
    </xf>
    <xf numFmtId="3" fontId="10" fillId="2" borderId="16" xfId="7" applyNumberFormat="1" applyFont="1" applyFill="1" applyBorder="1" applyAlignment="1">
      <alignment horizontal="right"/>
    </xf>
    <xf numFmtId="3" fontId="10" fillId="2" borderId="17" xfId="7" applyNumberFormat="1" applyFont="1" applyFill="1" applyBorder="1" applyAlignment="1">
      <alignment horizontal="right"/>
    </xf>
    <xf numFmtId="3" fontId="10" fillId="2" borderId="18" xfId="7" applyNumberFormat="1" applyFont="1" applyFill="1" applyBorder="1" applyAlignment="1">
      <alignment horizontal="right"/>
    </xf>
    <xf numFmtId="38" fontId="4" fillId="10" borderId="19" xfId="5" applyNumberFormat="1" applyFont="1" applyFill="1" applyBorder="1" applyAlignment="1">
      <alignment horizontal="left" vertical="center"/>
    </xf>
    <xf numFmtId="3" fontId="8" fillId="10" borderId="19" xfId="0" applyNumberFormat="1" applyFont="1" applyFill="1" applyBorder="1" applyAlignment="1">
      <alignment horizontal="center" vertical="center"/>
    </xf>
    <xf numFmtId="3" fontId="8" fillId="10" borderId="17" xfId="0" applyNumberFormat="1" applyFont="1" applyFill="1" applyBorder="1" applyAlignment="1">
      <alignment horizontal="center" vertical="center"/>
    </xf>
    <xf numFmtId="38" fontId="4" fillId="8" borderId="0" xfId="5" applyNumberFormat="1" applyFont="1" applyFill="1" applyBorder="1" applyAlignment="1">
      <alignment horizontal="center" vertical="center"/>
    </xf>
    <xf numFmtId="0" fontId="8" fillId="0" borderId="20" xfId="0" applyFont="1" applyBorder="1" applyAlignment="1">
      <alignment horizontal="right"/>
    </xf>
    <xf numFmtId="165" fontId="8" fillId="0" borderId="20" xfId="5" applyNumberFormat="1" applyFont="1" applyBorder="1"/>
    <xf numFmtId="3" fontId="11" fillId="0" borderId="0" xfId="7" applyNumberFormat="1" applyFont="1" applyFill="1" applyBorder="1" applyAlignment="1">
      <alignment horizontal="right"/>
    </xf>
    <xf numFmtId="14" fontId="8" fillId="0" borderId="0" xfId="0" applyNumberFormat="1" applyFont="1" applyAlignment="1">
      <alignment horizontal="left" vertical="center"/>
    </xf>
    <xf numFmtId="38" fontId="0" fillId="0" borderId="0" xfId="0" applyNumberFormat="1"/>
    <xf numFmtId="3" fontId="11" fillId="10" borderId="6" xfId="0" applyNumberFormat="1" applyFont="1" applyFill="1" applyBorder="1" applyAlignment="1">
      <alignment horizontal="right" vertical="center"/>
    </xf>
    <xf numFmtId="0" fontId="0" fillId="0" borderId="7" xfId="0" applyBorder="1"/>
    <xf numFmtId="38" fontId="2" fillId="0" borderId="7" xfId="5" applyNumberFormat="1" applyFont="1" applyBorder="1"/>
    <xf numFmtId="3" fontId="0" fillId="0" borderId="6" xfId="0" applyNumberFormat="1" applyBorder="1"/>
    <xf numFmtId="165" fontId="11" fillId="10" borderId="7" xfId="8" applyFont="1" applyFill="1" applyBorder="1" applyAlignment="1">
      <alignment horizontal="right"/>
    </xf>
    <xf numFmtId="3" fontId="8" fillId="10" borderId="7" xfId="0" applyNumberFormat="1" applyFont="1" applyFill="1" applyBorder="1" applyAlignment="1">
      <alignment horizontal="center" vertical="center"/>
    </xf>
    <xf numFmtId="0" fontId="12" fillId="0" borderId="0" xfId="10" applyFont="1"/>
    <xf numFmtId="165" fontId="13" fillId="0" borderId="0" xfId="10" applyNumberFormat="1" applyFont="1" applyAlignment="1">
      <alignment horizontal="center"/>
    </xf>
    <xf numFmtId="165" fontId="13" fillId="0" borderId="0" xfId="7" applyFont="1" applyBorder="1" applyAlignment="1">
      <alignment horizontal="center"/>
    </xf>
    <xf numFmtId="10" fontId="9" fillId="0" borderId="0" xfId="11" applyNumberFormat="1" applyFont="1" applyBorder="1" applyAlignment="1">
      <alignment horizontal="center"/>
    </xf>
    <xf numFmtId="0" fontId="14" fillId="0" borderId="0" xfId="10" applyFont="1"/>
    <xf numFmtId="0" fontId="14" fillId="0" borderId="0" xfId="10" applyFont="1" applyAlignment="1">
      <alignment horizontal="right"/>
    </xf>
    <xf numFmtId="0" fontId="12" fillId="0" borderId="0" xfId="10" applyFont="1" applyAlignment="1">
      <alignment horizontal="right"/>
    </xf>
    <xf numFmtId="0" fontId="10" fillId="0" borderId="0" xfId="10" applyFont="1" applyAlignment="1">
      <alignment horizontal="right"/>
    </xf>
    <xf numFmtId="3" fontId="15" fillId="0" borderId="0" xfId="10" applyNumberFormat="1" applyFont="1" applyAlignment="1">
      <alignment horizontal="center"/>
    </xf>
    <xf numFmtId="0" fontId="12" fillId="0" borderId="0" xfId="10" applyFont="1" applyAlignment="1">
      <alignment horizontal="left"/>
    </xf>
    <xf numFmtId="14" fontId="12" fillId="0" borderId="0" xfId="10" applyNumberFormat="1" applyFont="1"/>
    <xf numFmtId="165" fontId="16" fillId="11" borderId="0" xfId="10" applyNumberFormat="1" applyFont="1" applyFill="1" applyAlignment="1">
      <alignment horizontal="center"/>
    </xf>
    <xf numFmtId="0" fontId="17" fillId="0" borderId="0" xfId="10" applyFont="1"/>
    <xf numFmtId="0" fontId="17" fillId="0" borderId="0" xfId="10" applyFont="1" applyAlignment="1">
      <alignment horizontal="right"/>
    </xf>
    <xf numFmtId="165" fontId="15" fillId="0" borderId="0" xfId="10" applyNumberFormat="1" applyFont="1" applyAlignment="1">
      <alignment horizontal="left"/>
    </xf>
    <xf numFmtId="165" fontId="8" fillId="0" borderId="0" xfId="10" applyNumberFormat="1" applyFont="1" applyAlignment="1">
      <alignment horizontal="center"/>
    </xf>
    <xf numFmtId="0" fontId="18" fillId="0" borderId="0" xfId="10" applyFont="1" applyAlignment="1">
      <alignment horizontal="right"/>
    </xf>
    <xf numFmtId="0" fontId="17" fillId="0" borderId="21" xfId="10" applyFont="1" applyBorder="1"/>
    <xf numFmtId="165" fontId="17" fillId="0" borderId="21" xfId="10" applyNumberFormat="1" applyFont="1" applyBorder="1" applyAlignment="1">
      <alignment horizontal="right"/>
    </xf>
    <xf numFmtId="0" fontId="17" fillId="0" borderId="21" xfId="10" applyFont="1" applyBorder="1" applyAlignment="1">
      <alignment horizontal="right"/>
    </xf>
    <xf numFmtId="10" fontId="12" fillId="0" borderId="0" xfId="11" applyNumberFormat="1" applyFont="1" applyBorder="1"/>
    <xf numFmtId="165" fontId="19" fillId="0" borderId="7" xfId="7" applyFont="1" applyBorder="1" applyAlignment="1">
      <alignment horizontal="right"/>
    </xf>
    <xf numFmtId="0" fontId="20" fillId="0" borderId="12" xfId="10" applyFont="1" applyBorder="1" applyAlignment="1">
      <alignment horizontal="right"/>
    </xf>
    <xf numFmtId="3" fontId="13" fillId="0" borderId="22" xfId="10" applyNumberFormat="1" applyFont="1" applyBorder="1" applyAlignment="1">
      <alignment horizontal="center"/>
    </xf>
    <xf numFmtId="0" fontId="11" fillId="0" borderId="23" xfId="10" applyFont="1" applyBorder="1" applyAlignment="1">
      <alignment horizontal="left"/>
    </xf>
    <xf numFmtId="14" fontId="12" fillId="0" borderId="7" xfId="10" applyNumberFormat="1" applyFont="1" applyBorder="1"/>
    <xf numFmtId="165" fontId="21" fillId="0" borderId="23" xfId="7" applyFont="1" applyBorder="1" applyAlignment="1">
      <alignment horizontal="right"/>
    </xf>
    <xf numFmtId="166" fontId="11" fillId="0" borderId="7" xfId="10" applyNumberFormat="1" applyFont="1" applyBorder="1" applyAlignment="1">
      <alignment horizontal="right"/>
    </xf>
    <xf numFmtId="165" fontId="15" fillId="0" borderId="0" xfId="10" applyNumberFormat="1" applyFont="1" applyAlignment="1">
      <alignment horizontal="center"/>
    </xf>
    <xf numFmtId="165" fontId="15" fillId="0" borderId="0" xfId="7" applyFont="1" applyBorder="1" applyAlignment="1">
      <alignment horizontal="center"/>
    </xf>
    <xf numFmtId="165" fontId="21" fillId="0" borderId="7" xfId="5" applyNumberFormat="1" applyFont="1" applyBorder="1" applyAlignment="1">
      <alignment horizontal="right"/>
    </xf>
    <xf numFmtId="166" fontId="8" fillId="0" borderId="7" xfId="0" quotePrefix="1" applyNumberFormat="1" applyFont="1" applyBorder="1" applyAlignment="1">
      <alignment horizontal="right"/>
    </xf>
    <xf numFmtId="165" fontId="21" fillId="0" borderId="7" xfId="7" applyFont="1" applyBorder="1" applyAlignment="1">
      <alignment horizontal="right"/>
    </xf>
    <xf numFmtId="166" fontId="8" fillId="0" borderId="7" xfId="0" applyNumberFormat="1" applyFont="1" applyBorder="1" applyAlignment="1">
      <alignment horizontal="right"/>
    </xf>
    <xf numFmtId="165" fontId="22" fillId="10" borderId="12" xfId="7" applyFont="1" applyFill="1" applyBorder="1" applyAlignment="1">
      <alignment horizontal="center"/>
    </xf>
    <xf numFmtId="165" fontId="22" fillId="10" borderId="22" xfId="7" applyFont="1" applyFill="1" applyBorder="1" applyAlignment="1">
      <alignment horizontal="center"/>
    </xf>
    <xf numFmtId="165" fontId="22" fillId="10" borderId="23" xfId="7" applyFont="1" applyFill="1" applyBorder="1" applyAlignment="1">
      <alignment horizontal="center"/>
    </xf>
    <xf numFmtId="0" fontId="21" fillId="10" borderId="7" xfId="10" applyFont="1" applyFill="1" applyBorder="1" applyAlignment="1">
      <alignment horizontal="right"/>
    </xf>
    <xf numFmtId="165" fontId="6" fillId="0" borderId="12" xfId="5" applyNumberFormat="1" applyFont="1" applyBorder="1" applyAlignment="1">
      <alignment horizontal="right"/>
    </xf>
    <xf numFmtId="0" fontId="6" fillId="10" borderId="23" xfId="10" applyFont="1" applyFill="1" applyBorder="1" applyAlignment="1">
      <alignment horizontal="right"/>
    </xf>
    <xf numFmtId="14" fontId="11" fillId="10" borderId="7" xfId="10" applyNumberFormat="1" applyFont="1" applyFill="1" applyBorder="1" applyAlignment="1">
      <alignment horizontal="right"/>
    </xf>
    <xf numFmtId="0" fontId="22" fillId="12" borderId="7" xfId="10" applyFont="1" applyFill="1" applyBorder="1" applyAlignment="1">
      <alignment horizontal="center"/>
    </xf>
    <xf numFmtId="14" fontId="11" fillId="12" borderId="7" xfId="10" applyNumberFormat="1" applyFont="1" applyFill="1" applyBorder="1" applyAlignment="1">
      <alignment horizontal="center"/>
    </xf>
    <xf numFmtId="165" fontId="9" fillId="0" borderId="0" xfId="11" applyNumberFormat="1" applyFont="1" applyBorder="1" applyAlignment="1">
      <alignment horizontal="right"/>
    </xf>
    <xf numFmtId="3" fontId="9" fillId="0" borderId="0" xfId="11" applyNumberFormat="1" applyFont="1" applyBorder="1" applyAlignment="1">
      <alignment horizontal="right"/>
    </xf>
    <xf numFmtId="165" fontId="22" fillId="0" borderId="7" xfId="7" applyFont="1" applyBorder="1" applyAlignment="1">
      <alignment horizontal="center"/>
    </xf>
    <xf numFmtId="0" fontId="8" fillId="0" borderId="0" xfId="0" applyFont="1" applyAlignment="1">
      <alignment horizontal="center"/>
    </xf>
    <xf numFmtId="14" fontId="8" fillId="0" borderId="24" xfId="0" applyNumberFormat="1" applyFont="1" applyBorder="1" applyAlignment="1">
      <alignment horizontal="left" vertical="center"/>
    </xf>
    <xf numFmtId="10" fontId="8" fillId="10" borderId="7" xfId="0" applyNumberFormat="1" applyFont="1" applyFill="1" applyBorder="1" applyAlignment="1">
      <alignment horizontal="center"/>
    </xf>
    <xf numFmtId="14" fontId="11" fillId="0" borderId="7" xfId="10" applyNumberFormat="1" applyFont="1" applyBorder="1" applyAlignment="1">
      <alignment horizontal="center"/>
    </xf>
    <xf numFmtId="3" fontId="8" fillId="10" borderId="25" xfId="0" applyNumberFormat="1" applyFont="1" applyFill="1" applyBorder="1" applyAlignment="1">
      <alignment vertical="center"/>
    </xf>
    <xf numFmtId="14" fontId="8" fillId="0" borderId="26" xfId="0" applyNumberFormat="1" applyFont="1" applyBorder="1" applyAlignment="1">
      <alignment horizontal="right" vertical="center"/>
    </xf>
    <xf numFmtId="166" fontId="8" fillId="0" borderId="26" xfId="0" applyNumberFormat="1" applyFont="1" applyBorder="1" applyAlignment="1">
      <alignment horizontal="right" vertical="top"/>
    </xf>
    <xf numFmtId="166" fontId="8" fillId="10" borderId="26" xfId="0" applyNumberFormat="1" applyFont="1" applyFill="1" applyBorder="1" applyAlignment="1">
      <alignment horizontal="right" vertical="top"/>
    </xf>
    <xf numFmtId="14" fontId="8" fillId="10" borderId="26" xfId="0" applyNumberFormat="1" applyFont="1" applyFill="1" applyBorder="1" applyAlignment="1">
      <alignment horizontal="right" vertical="center"/>
    </xf>
    <xf numFmtId="14" fontId="8" fillId="0" borderId="27" xfId="0" applyNumberFormat="1" applyFont="1" applyBorder="1" applyAlignment="1">
      <alignment horizontal="right" vertical="center"/>
    </xf>
    <xf numFmtId="0" fontId="8" fillId="0" borderId="28" xfId="0" applyFont="1" applyBorder="1" applyAlignment="1">
      <alignment horizontal="center"/>
    </xf>
    <xf numFmtId="3" fontId="11" fillId="10" borderId="28" xfId="0" applyNumberFormat="1" applyFont="1" applyFill="1" applyBorder="1" applyAlignment="1">
      <alignment horizontal="right" vertical="center"/>
    </xf>
    <xf numFmtId="3" fontId="8" fillId="10" borderId="28" xfId="0" applyNumberFormat="1" applyFont="1" applyFill="1" applyBorder="1" applyAlignment="1">
      <alignment horizontal="right" vertical="center"/>
    </xf>
    <xf numFmtId="3" fontId="8" fillId="0" borderId="23" xfId="0" applyNumberFormat="1" applyFont="1" applyBorder="1" applyAlignment="1">
      <alignment horizontal="right" vertical="center"/>
    </xf>
    <xf numFmtId="3" fontId="11" fillId="10" borderId="29" xfId="0" applyNumberFormat="1" applyFont="1" applyFill="1" applyBorder="1" applyAlignment="1">
      <alignment horizontal="right" vertical="center"/>
    </xf>
    <xf numFmtId="0" fontId="23" fillId="10" borderId="7" xfId="0" applyFont="1" applyFill="1" applyBorder="1" applyAlignment="1">
      <alignment horizontal="center" vertical="center"/>
    </xf>
    <xf numFmtId="3" fontId="23" fillId="10" borderId="25" xfId="0" applyNumberFormat="1" applyFont="1" applyFill="1" applyBorder="1" applyAlignment="1">
      <alignment horizontal="center" vertical="center"/>
    </xf>
    <xf numFmtId="3" fontId="8" fillId="10" borderId="25" xfId="0" applyNumberFormat="1" applyFont="1" applyFill="1" applyBorder="1" applyAlignment="1">
      <alignment horizontal="center" vertical="center"/>
    </xf>
    <xf numFmtId="167" fontId="11" fillId="10" borderId="26" xfId="10" applyNumberFormat="1" applyFont="1" applyFill="1" applyBorder="1" applyAlignment="1">
      <alignment horizontal="right"/>
    </xf>
    <xf numFmtId="167" fontId="11" fillId="10" borderId="27" xfId="10" applyNumberFormat="1" applyFont="1" applyFill="1" applyBorder="1" applyAlignment="1">
      <alignment horizontal="right"/>
    </xf>
    <xf numFmtId="165" fontId="11" fillId="10" borderId="28" xfId="7" applyFont="1" applyFill="1" applyBorder="1" applyAlignment="1">
      <alignment horizontal="right"/>
    </xf>
    <xf numFmtId="14" fontId="0" fillId="0" borderId="12" xfId="0" applyNumberFormat="1" applyBorder="1"/>
    <xf numFmtId="43" fontId="0" fillId="0" borderId="0" xfId="0" applyNumberFormat="1"/>
    <xf numFmtId="165" fontId="2" fillId="0" borderId="0" xfId="5" applyNumberFormat="1" applyFont="1"/>
    <xf numFmtId="166" fontId="8" fillId="13" borderId="26" xfId="0" applyNumberFormat="1" applyFont="1" applyFill="1" applyBorder="1" applyAlignment="1">
      <alignment horizontal="right" vertical="top"/>
    </xf>
    <xf numFmtId="14" fontId="11" fillId="10" borderId="12" xfId="10" applyNumberFormat="1" applyFont="1" applyFill="1" applyBorder="1" applyAlignment="1">
      <alignment horizontal="center"/>
    </xf>
    <xf numFmtId="165" fontId="8" fillId="0" borderId="7" xfId="5" applyNumberFormat="1" applyFont="1" applyBorder="1"/>
    <xf numFmtId="166" fontId="8" fillId="10" borderId="11" xfId="0" applyNumberFormat="1" applyFont="1" applyFill="1" applyBorder="1" applyAlignment="1">
      <alignment horizontal="right" vertical="top"/>
    </xf>
    <xf numFmtId="166" fontId="8" fillId="10" borderId="12" xfId="0" applyNumberFormat="1" applyFont="1" applyFill="1" applyBorder="1" applyAlignment="1">
      <alignment horizontal="right" vertical="top"/>
    </xf>
    <xf numFmtId="0" fontId="11" fillId="10" borderId="1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17" borderId="0" xfId="10" applyFont="1" applyFill="1" applyAlignment="1">
      <alignment horizontal="center"/>
    </xf>
    <xf numFmtId="0" fontId="11" fillId="10" borderId="23" xfId="10" applyFont="1" applyFill="1" applyBorder="1" applyAlignment="1">
      <alignment horizontal="center"/>
    </xf>
    <xf numFmtId="0" fontId="11" fillId="10" borderId="22" xfId="10" applyFont="1" applyFill="1" applyBorder="1" applyAlignment="1">
      <alignment horizontal="center"/>
    </xf>
    <xf numFmtId="0" fontId="11" fillId="10" borderId="12" xfId="10" applyFont="1" applyFill="1" applyBorder="1" applyAlignment="1">
      <alignment horizontal="center"/>
    </xf>
    <xf numFmtId="165" fontId="6" fillId="13" borderId="22" xfId="5" applyNumberFormat="1" applyFont="1" applyFill="1" applyBorder="1" applyAlignment="1">
      <alignment horizontal="right"/>
    </xf>
    <xf numFmtId="165" fontId="6" fillId="13" borderId="12" xfId="5" applyNumberFormat="1" applyFont="1" applyFill="1" applyBorder="1" applyAlignment="1">
      <alignment horizontal="right"/>
    </xf>
    <xf numFmtId="165" fontId="22" fillId="0" borderId="7" xfId="7" applyFont="1" applyBorder="1" applyAlignment="1">
      <alignment horizontal="center"/>
    </xf>
    <xf numFmtId="165" fontId="6" fillId="10" borderId="22" xfId="5" applyNumberFormat="1" applyFont="1" applyFill="1" applyBorder="1" applyAlignment="1">
      <alignment horizontal="right"/>
    </xf>
    <xf numFmtId="165" fontId="6" fillId="10" borderId="12" xfId="5" applyNumberFormat="1" applyFont="1" applyFill="1" applyBorder="1" applyAlignment="1">
      <alignment horizontal="right"/>
    </xf>
    <xf numFmtId="0" fontId="11" fillId="12" borderId="23" xfId="10" applyFont="1" applyFill="1" applyBorder="1" applyAlignment="1">
      <alignment horizontal="center"/>
    </xf>
    <xf numFmtId="0" fontId="11" fillId="12" borderId="22" xfId="10" applyFont="1" applyFill="1" applyBorder="1" applyAlignment="1">
      <alignment horizontal="center"/>
    </xf>
    <xf numFmtId="0" fontId="6" fillId="12" borderId="22" xfId="10" applyFont="1" applyFill="1" applyBorder="1" applyAlignment="1">
      <alignment horizontal="center"/>
    </xf>
    <xf numFmtId="0" fontId="6" fillId="12" borderId="12" xfId="10" applyFont="1" applyFill="1" applyBorder="1" applyAlignment="1">
      <alignment horizontal="center"/>
    </xf>
    <xf numFmtId="165" fontId="22" fillId="12" borderId="23" xfId="7" applyFont="1" applyFill="1" applyBorder="1" applyAlignment="1">
      <alignment horizontal="center"/>
    </xf>
    <xf numFmtId="165" fontId="22" fillId="12" borderId="22" xfId="7" applyFont="1" applyFill="1" applyBorder="1" applyAlignment="1">
      <alignment horizontal="center"/>
    </xf>
    <xf numFmtId="165" fontId="22" fillId="12" borderId="12" xfId="7" applyFont="1" applyFill="1" applyBorder="1" applyAlignment="1">
      <alignment horizontal="center"/>
    </xf>
    <xf numFmtId="165" fontId="22" fillId="0" borderId="23" xfId="7" applyFont="1" applyBorder="1" applyAlignment="1">
      <alignment horizontal="center"/>
    </xf>
    <xf numFmtId="165" fontId="22" fillId="0" borderId="22" xfId="7" applyFont="1" applyBorder="1" applyAlignment="1">
      <alignment horizontal="center"/>
    </xf>
    <xf numFmtId="165" fontId="22" fillId="0" borderId="12" xfId="7" applyFont="1" applyBorder="1" applyAlignment="1">
      <alignment horizontal="center"/>
    </xf>
    <xf numFmtId="165" fontId="13" fillId="17" borderId="61" xfId="7" applyFont="1" applyFill="1" applyBorder="1" applyAlignment="1">
      <alignment horizontal="center"/>
    </xf>
    <xf numFmtId="165" fontId="13" fillId="17" borderId="0" xfId="7" applyFont="1" applyFill="1" applyBorder="1" applyAlignment="1">
      <alignment horizontal="center"/>
    </xf>
    <xf numFmtId="165" fontId="26" fillId="3" borderId="51" xfId="7" applyFont="1" applyFill="1" applyBorder="1" applyAlignment="1">
      <alignment horizontal="center" vertical="center"/>
    </xf>
    <xf numFmtId="165" fontId="26" fillId="3" borderId="52" xfId="7" applyFont="1" applyFill="1" applyBorder="1" applyAlignment="1">
      <alignment horizontal="center" vertical="center"/>
    </xf>
    <xf numFmtId="165" fontId="26" fillId="3" borderId="53" xfId="7" applyFont="1" applyFill="1" applyBorder="1" applyAlignment="1">
      <alignment horizontal="center" vertical="center"/>
    </xf>
    <xf numFmtId="165" fontId="26" fillId="3" borderId="33" xfId="7" applyFont="1" applyFill="1" applyBorder="1" applyAlignment="1">
      <alignment horizontal="center" vertical="center"/>
    </xf>
    <xf numFmtId="165" fontId="26" fillId="3" borderId="0" xfId="7" applyFont="1" applyFill="1" applyBorder="1" applyAlignment="1">
      <alignment horizontal="center" vertical="center"/>
    </xf>
    <xf numFmtId="165" fontId="26" fillId="3" borderId="20" xfId="7" applyFont="1" applyFill="1" applyBorder="1" applyAlignment="1">
      <alignment horizontal="center" vertical="center"/>
    </xf>
    <xf numFmtId="165" fontId="26" fillId="3" borderId="34" xfId="7" applyFont="1" applyFill="1" applyBorder="1" applyAlignment="1">
      <alignment horizontal="center" vertical="center"/>
    </xf>
    <xf numFmtId="165" fontId="26" fillId="3" borderId="35" xfId="7" applyFont="1" applyFill="1" applyBorder="1" applyAlignment="1">
      <alignment horizontal="center" vertical="center"/>
    </xf>
    <xf numFmtId="165" fontId="26" fillId="3" borderId="36" xfId="7" applyFont="1" applyFill="1" applyBorder="1" applyAlignment="1">
      <alignment horizontal="center" vertical="center"/>
    </xf>
    <xf numFmtId="165" fontId="15" fillId="0" borderId="54" xfId="7" applyFont="1" applyBorder="1" applyAlignment="1">
      <alignment horizontal="center"/>
    </xf>
    <xf numFmtId="165" fontId="15" fillId="0" borderId="55" xfId="7" applyFont="1" applyBorder="1" applyAlignment="1">
      <alignment horizontal="center"/>
    </xf>
    <xf numFmtId="165" fontId="29" fillId="0" borderId="23" xfId="7" applyFont="1" applyBorder="1" applyAlignment="1">
      <alignment horizontal="center"/>
    </xf>
    <xf numFmtId="165" fontId="29" fillId="0" borderId="12" xfId="7" applyFont="1" applyBorder="1" applyAlignment="1">
      <alignment horizontal="center"/>
    </xf>
    <xf numFmtId="165" fontId="22" fillId="13" borderId="23" xfId="7" applyFont="1" applyFill="1" applyBorder="1" applyAlignment="1">
      <alignment horizontal="right"/>
    </xf>
    <xf numFmtId="165" fontId="22" fillId="13" borderId="22" xfId="7" applyFont="1" applyFill="1" applyBorder="1" applyAlignment="1">
      <alignment horizontal="right"/>
    </xf>
    <xf numFmtId="165" fontId="15" fillId="13" borderId="22" xfId="10" applyNumberFormat="1" applyFont="1" applyFill="1" applyBorder="1" applyAlignment="1">
      <alignment horizontal="center"/>
    </xf>
    <xf numFmtId="165" fontId="15" fillId="13" borderId="12" xfId="10" applyNumberFormat="1" applyFont="1" applyFill="1" applyBorder="1" applyAlignment="1">
      <alignment horizontal="center"/>
    </xf>
    <xf numFmtId="165" fontId="15" fillId="13" borderId="23" xfId="7" applyFont="1" applyFill="1" applyBorder="1" applyAlignment="1">
      <alignment horizontal="center"/>
    </xf>
    <xf numFmtId="165" fontId="15" fillId="13" borderId="12" xfId="7" applyFont="1" applyFill="1" applyBorder="1" applyAlignment="1">
      <alignment horizontal="center"/>
    </xf>
    <xf numFmtId="0" fontId="8" fillId="17" borderId="21" xfId="10" applyFont="1" applyFill="1" applyBorder="1" applyAlignment="1">
      <alignment horizontal="center"/>
    </xf>
    <xf numFmtId="165" fontId="13" fillId="17" borderId="62" xfId="7" applyFont="1" applyFill="1" applyBorder="1" applyAlignment="1">
      <alignment horizontal="center"/>
    </xf>
    <xf numFmtId="165" fontId="13" fillId="17" borderId="57" xfId="7" applyFont="1" applyFill="1" applyBorder="1" applyAlignment="1">
      <alignment horizontal="center"/>
    </xf>
    <xf numFmtId="3" fontId="8" fillId="0" borderId="25" xfId="0" applyNumberFormat="1" applyFont="1" applyBorder="1" applyAlignment="1">
      <alignment horizontal="center" vertical="center"/>
    </xf>
    <xf numFmtId="0" fontId="0" fillId="0" borderId="7" xfId="0" applyBorder="1"/>
    <xf numFmtId="3" fontId="8" fillId="0" borderId="44" xfId="0" applyNumberFormat="1" applyFont="1" applyBorder="1" applyAlignment="1">
      <alignment horizontal="center" vertical="center"/>
    </xf>
    <xf numFmtId="0" fontId="0" fillId="0" borderId="23" xfId="0" applyBorder="1"/>
    <xf numFmtId="0" fontId="8" fillId="0" borderId="45" xfId="0" applyFont="1" applyBorder="1" applyAlignment="1">
      <alignment horizontal="left" vertical="center"/>
    </xf>
    <xf numFmtId="0" fontId="0" fillId="0" borderId="26" xfId="0" applyBorder="1"/>
    <xf numFmtId="0" fontId="0" fillId="10" borderId="45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46" xfId="0" applyFill="1" applyBorder="1" applyAlignment="1">
      <alignment horizontal="center"/>
    </xf>
    <xf numFmtId="0" fontId="8" fillId="15" borderId="33" xfId="0" applyFont="1" applyFill="1" applyBorder="1" applyAlignment="1">
      <alignment horizontal="center" wrapText="1"/>
    </xf>
    <xf numFmtId="0" fontId="8" fillId="15" borderId="0" xfId="0" applyFont="1" applyFill="1" applyAlignment="1">
      <alignment horizontal="center"/>
    </xf>
    <xf numFmtId="0" fontId="8" fillId="15" borderId="33" xfId="0" applyFont="1" applyFill="1" applyBorder="1" applyAlignment="1">
      <alignment horizontal="center"/>
    </xf>
    <xf numFmtId="0" fontId="27" fillId="9" borderId="60" xfId="9" applyFont="1" applyBorder="1" applyAlignment="1">
      <alignment horizontal="center" vertical="center"/>
    </xf>
    <xf numFmtId="0" fontId="0" fillId="0" borderId="0" xfId="0"/>
    <xf numFmtId="0" fontId="0" fillId="0" borderId="47" xfId="0" applyBorder="1"/>
    <xf numFmtId="14" fontId="4" fillId="7" borderId="24" xfId="4" applyNumberFormat="1" applyFont="1" applyBorder="1" applyAlignment="1">
      <alignment horizontal="center" vertical="center"/>
    </xf>
    <xf numFmtId="0" fontId="2" fillId="16" borderId="24" xfId="3" applyFont="1" applyFill="1" applyBorder="1" applyAlignment="1">
      <alignment horizontal="center"/>
    </xf>
    <xf numFmtId="0" fontId="2" fillId="16" borderId="0" xfId="3" applyFont="1" applyFill="1" applyBorder="1" applyAlignment="1">
      <alignment horizontal="center"/>
    </xf>
    <xf numFmtId="0" fontId="2" fillId="16" borderId="47" xfId="3" applyFont="1" applyFill="1" applyBorder="1" applyAlignment="1">
      <alignment horizontal="center"/>
    </xf>
    <xf numFmtId="0" fontId="8" fillId="0" borderId="48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3" fontId="8" fillId="4" borderId="49" xfId="1" applyNumberFormat="1" applyFont="1" applyBorder="1" applyAlignment="1">
      <alignment horizontal="center" vertical="center"/>
    </xf>
    <xf numFmtId="3" fontId="8" fillId="4" borderId="50" xfId="1" applyNumberFormat="1" applyFont="1" applyBorder="1" applyAlignment="1">
      <alignment horizontal="center" vertical="center"/>
    </xf>
    <xf numFmtId="14" fontId="8" fillId="0" borderId="45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/>
    </xf>
    <xf numFmtId="3" fontId="23" fillId="0" borderId="25" xfId="0" applyNumberFormat="1" applyFont="1" applyBorder="1" applyAlignment="1">
      <alignment horizontal="left" vertical="center"/>
    </xf>
    <xf numFmtId="0" fontId="0" fillId="0" borderId="7" xfId="0" applyBorder="1" applyAlignment="1">
      <alignment horizontal="left"/>
    </xf>
    <xf numFmtId="3" fontId="25" fillId="0" borderId="25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3" fontId="24" fillId="0" borderId="25" xfId="0" applyNumberFormat="1" applyFont="1" applyBorder="1" applyAlignment="1">
      <alignment horizontal="center" vertical="center"/>
    </xf>
    <xf numFmtId="0" fontId="8" fillId="0" borderId="7" xfId="0" applyFont="1" applyBorder="1"/>
    <xf numFmtId="38" fontId="8" fillId="0" borderId="26" xfId="0" applyNumberFormat="1" applyFont="1" applyBorder="1" applyAlignment="1">
      <alignment horizontal="center"/>
    </xf>
    <xf numFmtId="38" fontId="8" fillId="0" borderId="7" xfId="0" applyNumberFormat="1" applyFont="1" applyBorder="1" applyAlignment="1">
      <alignment horizontal="center"/>
    </xf>
    <xf numFmtId="38" fontId="8" fillId="0" borderId="43" xfId="0" applyNumberFormat="1" applyFont="1" applyBorder="1" applyAlignment="1">
      <alignment horizontal="center"/>
    </xf>
    <xf numFmtId="3" fontId="8" fillId="0" borderId="7" xfId="0" applyNumberFormat="1" applyFont="1" applyBorder="1" applyAlignment="1">
      <alignment horizontal="center" vertical="center"/>
    </xf>
    <xf numFmtId="3" fontId="8" fillId="0" borderId="6" xfId="0" applyNumberFormat="1" applyFont="1" applyBorder="1" applyAlignment="1">
      <alignment horizontal="center" vertical="center"/>
    </xf>
    <xf numFmtId="0" fontId="0" fillId="10" borderId="2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43" xfId="0" applyFill="1" applyBorder="1" applyAlignment="1">
      <alignment horizontal="center"/>
    </xf>
    <xf numFmtId="38" fontId="8" fillId="10" borderId="27" xfId="0" applyNumberFormat="1" applyFont="1" applyFill="1" applyBorder="1" applyAlignment="1">
      <alignment horizontal="center"/>
    </xf>
    <xf numFmtId="38" fontId="8" fillId="10" borderId="28" xfId="0" applyNumberFormat="1" applyFont="1" applyFill="1" applyBorder="1" applyAlignment="1">
      <alignment horizontal="center"/>
    </xf>
    <xf numFmtId="38" fontId="8" fillId="10" borderId="32" xfId="0" applyNumberFormat="1" applyFont="1" applyFill="1" applyBorder="1" applyAlignment="1">
      <alignment horizontal="center"/>
    </xf>
    <xf numFmtId="0" fontId="27" fillId="9" borderId="59" xfId="9" applyFont="1" applyBorder="1" applyAlignment="1">
      <alignment horizontal="center" vertical="center"/>
    </xf>
    <xf numFmtId="0" fontId="27" fillId="9" borderId="37" xfId="9" applyFont="1" applyBorder="1" applyAlignment="1">
      <alignment horizontal="center" vertical="center"/>
    </xf>
    <xf numFmtId="0" fontId="27" fillId="9" borderId="38" xfId="9" applyFont="1" applyBorder="1" applyAlignment="1">
      <alignment horizontal="center" vertical="center"/>
    </xf>
    <xf numFmtId="14" fontId="4" fillId="7" borderId="39" xfId="4" applyNumberFormat="1" applyFont="1" applyBorder="1" applyAlignment="1">
      <alignment horizontal="center" vertical="center"/>
    </xf>
    <xf numFmtId="14" fontId="4" fillId="7" borderId="37" xfId="4" applyNumberFormat="1" applyFont="1" applyBorder="1" applyAlignment="1">
      <alignment horizontal="center" vertical="center"/>
    </xf>
    <xf numFmtId="14" fontId="4" fillId="7" borderId="38" xfId="4" applyNumberFormat="1" applyFont="1" applyBorder="1" applyAlignment="1">
      <alignment horizontal="center" vertical="center"/>
    </xf>
    <xf numFmtId="3" fontId="8" fillId="4" borderId="39" xfId="1" applyNumberFormat="1" applyFont="1" applyBorder="1" applyAlignment="1">
      <alignment horizontal="center" vertical="center"/>
    </xf>
    <xf numFmtId="3" fontId="8" fillId="4" borderId="37" xfId="1" applyNumberFormat="1" applyFont="1" applyBorder="1" applyAlignment="1">
      <alignment horizontal="center" vertical="center"/>
    </xf>
    <xf numFmtId="3" fontId="8" fillId="4" borderId="38" xfId="1" applyNumberFormat="1" applyFont="1" applyBorder="1" applyAlignment="1">
      <alignment horizontal="center" vertical="center"/>
    </xf>
    <xf numFmtId="1" fontId="28" fillId="14" borderId="40" xfId="10" applyNumberFormat="1" applyFont="1" applyFill="1" applyBorder="1" applyAlignment="1">
      <alignment horizontal="center"/>
    </xf>
    <xf numFmtId="1" fontId="28" fillId="14" borderId="41" xfId="10" applyNumberFormat="1" applyFont="1" applyFill="1" applyBorder="1" applyAlignment="1">
      <alignment horizontal="center"/>
    </xf>
    <xf numFmtId="1" fontId="28" fillId="14" borderId="42" xfId="10" applyNumberFormat="1" applyFont="1" applyFill="1" applyBorder="1" applyAlignment="1">
      <alignment horizontal="center"/>
    </xf>
    <xf numFmtId="3" fontId="8" fillId="0" borderId="16" xfId="0" applyNumberFormat="1" applyFont="1" applyBorder="1" applyAlignment="1">
      <alignment horizontal="center" vertical="center"/>
    </xf>
    <xf numFmtId="3" fontId="8" fillId="0" borderId="31" xfId="0" applyNumberFormat="1" applyFont="1" applyBorder="1" applyAlignment="1">
      <alignment horizontal="center" vertical="center"/>
    </xf>
    <xf numFmtId="3" fontId="8" fillId="0" borderId="18" xfId="0" applyNumberFormat="1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3" fontId="24" fillId="0" borderId="17" xfId="0" applyNumberFormat="1" applyFont="1" applyBorder="1" applyAlignment="1">
      <alignment horizontal="center" vertical="center"/>
    </xf>
    <xf numFmtId="3" fontId="24" fillId="0" borderId="15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15" xfId="0" applyNumberFormat="1" applyFont="1" applyBorder="1" applyAlignment="1">
      <alignment horizontal="center" vertical="center"/>
    </xf>
    <xf numFmtId="14" fontId="8" fillId="0" borderId="18" xfId="0" applyNumberFormat="1" applyFont="1" applyBorder="1" applyAlignment="1">
      <alignment horizontal="center" vertical="center"/>
    </xf>
    <xf numFmtId="14" fontId="8" fillId="0" borderId="30" xfId="0" applyNumberFormat="1" applyFont="1" applyBorder="1" applyAlignment="1">
      <alignment horizontal="center" vertical="center"/>
    </xf>
    <xf numFmtId="3" fontId="23" fillId="0" borderId="17" xfId="0" applyNumberFormat="1" applyFont="1" applyBorder="1" applyAlignment="1">
      <alignment horizontal="left" vertical="center"/>
    </xf>
    <xf numFmtId="3" fontId="23" fillId="0" borderId="15" xfId="0" applyNumberFormat="1" applyFont="1" applyBorder="1" applyAlignment="1">
      <alignment horizontal="left" vertical="center"/>
    </xf>
    <xf numFmtId="3" fontId="25" fillId="0" borderId="17" xfId="0" applyNumberFormat="1" applyFont="1" applyBorder="1" applyAlignment="1">
      <alignment horizontal="center" vertical="center"/>
    </xf>
    <xf numFmtId="3" fontId="25" fillId="0" borderId="15" xfId="0" applyNumberFormat="1" applyFont="1" applyBorder="1" applyAlignment="1">
      <alignment horizontal="center" vertical="center"/>
    </xf>
  </cellXfs>
  <cellStyles count="12">
    <cellStyle name="40% - Accent1" xfId="1" builtinId="31"/>
    <cellStyle name="Accent1" xfId="2" builtinId="29"/>
    <cellStyle name="Accent2" xfId="3" builtinId="33"/>
    <cellStyle name="Accent3" xfId="4" builtinId="37"/>
    <cellStyle name="Comma" xfId="5" builtinId="3"/>
    <cellStyle name="Comma 2 2" xfId="6" xr:uid="{00000000-0005-0000-0000-000005000000}"/>
    <cellStyle name="Comma 3" xfId="7" xr:uid="{00000000-0005-0000-0000-000006000000}"/>
    <cellStyle name="Comma 3 2" xfId="8" xr:uid="{00000000-0005-0000-0000-000007000000}"/>
    <cellStyle name="Input" xfId="9" builtinId="20"/>
    <cellStyle name="Normal" xfId="0" builtinId="0"/>
    <cellStyle name="Normal 2" xfId="10" xr:uid="{00000000-0005-0000-0000-00000A000000}"/>
    <cellStyle name="Percent" xfId="1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oa.phamhienhoang/AppData/Local/Microsoft/Windows/Temporary%20Internet%20Files/Content.Outlook/W41ZJ7FY/KHOA%20MBS-256570%20(1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ong hop"/>
      <sheetName val="OAI"/>
      <sheetName val="NGHIA"/>
      <sheetName val="MADAM"/>
      <sheetName val="THAO"/>
      <sheetName val="CHI MINH"/>
      <sheetName val="QUYNH ANH"/>
      <sheetName val="TOAN"/>
      <sheetName val="KH3"/>
      <sheetName val="Sheet1"/>
    </sheetNames>
    <sheetDataSet>
      <sheetData sheetId="0">
        <row r="24">
          <cell r="I24">
            <v>43830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4"/>
  <sheetViews>
    <sheetView tabSelected="1" zoomScale="80" zoomScaleNormal="80" workbookViewId="0">
      <selection activeCell="M15" sqref="M15"/>
    </sheetView>
  </sheetViews>
  <sheetFormatPr defaultColWidth="9.109375" defaultRowHeight="14.4" x14ac:dyDescent="0.3"/>
  <cols>
    <col min="1" max="1" width="11.5546875" customWidth="1"/>
    <col min="2" max="2" width="8" style="5" customWidth="1"/>
    <col min="3" max="3" width="8" customWidth="1"/>
    <col min="4" max="4" width="10.5546875" style="4" bestFit="1" customWidth="1"/>
    <col min="5" max="5" width="13.88671875" style="3" bestFit="1" customWidth="1"/>
    <col min="6" max="6" width="10.6640625" style="3" customWidth="1"/>
    <col min="7" max="7" width="17.109375" style="3" customWidth="1"/>
    <col min="8" max="8" width="12.88671875" customWidth="1"/>
    <col min="9" max="9" width="11" bestFit="1" customWidth="1"/>
    <col min="10" max="10" width="14.33203125" customWidth="1"/>
    <col min="11" max="11" width="10.109375" customWidth="1"/>
    <col min="12" max="12" width="16.88671875" bestFit="1" customWidth="1"/>
    <col min="13" max="13" width="5.44140625" customWidth="1"/>
    <col min="14" max="14" width="9.6640625" style="2" customWidth="1"/>
    <col min="15" max="15" width="11.109375" bestFit="1" customWidth="1"/>
    <col min="16" max="16" width="14.33203125" bestFit="1" customWidth="1"/>
    <col min="17" max="17" width="18.5546875" style="1" customWidth="1"/>
    <col min="18" max="18" width="9" bestFit="1" customWidth="1"/>
    <col min="19" max="19" width="15.44140625" customWidth="1"/>
    <col min="20" max="20" width="13.5546875" customWidth="1"/>
  </cols>
  <sheetData>
    <row r="1" spans="1:21" x14ac:dyDescent="0.3">
      <c r="C1" s="147" t="s">
        <v>48</v>
      </c>
      <c r="D1" s="147"/>
      <c r="E1" s="147"/>
      <c r="F1" s="147"/>
      <c r="G1" s="117"/>
      <c r="H1" s="147" t="s">
        <v>47</v>
      </c>
      <c r="I1" s="147"/>
      <c r="J1" s="147"/>
      <c r="K1" s="147"/>
      <c r="L1" s="7"/>
    </row>
    <row r="2" spans="1:21" x14ac:dyDescent="0.3">
      <c r="A2" s="3" t="s">
        <v>46</v>
      </c>
      <c r="C2" s="148" t="s">
        <v>45</v>
      </c>
      <c r="D2" s="148"/>
      <c r="E2" s="148"/>
      <c r="F2" s="148"/>
      <c r="G2" s="114">
        <f>G46</f>
        <v>0</v>
      </c>
      <c r="H2" s="148" t="s">
        <v>45</v>
      </c>
      <c r="I2" s="148"/>
      <c r="J2" s="148"/>
      <c r="K2" s="148"/>
      <c r="L2" s="114">
        <f>G46</f>
        <v>0</v>
      </c>
    </row>
    <row r="3" spans="1:21" x14ac:dyDescent="0.3">
      <c r="C3" s="148" t="s">
        <v>44</v>
      </c>
      <c r="D3" s="148"/>
      <c r="E3" s="148"/>
      <c r="F3" s="148"/>
      <c r="G3" s="115">
        <f>O81</f>
        <v>0</v>
      </c>
      <c r="H3" s="148" t="s">
        <v>44</v>
      </c>
      <c r="I3" s="148"/>
      <c r="J3" s="148"/>
      <c r="K3" s="148"/>
      <c r="L3" s="115">
        <f ca="1">S46</f>
        <v>0</v>
      </c>
    </row>
    <row r="4" spans="1:21" x14ac:dyDescent="0.3">
      <c r="C4" s="148" t="s">
        <v>43</v>
      </c>
      <c r="D4" s="148"/>
      <c r="E4" s="148"/>
      <c r="F4" s="148"/>
      <c r="G4" s="115">
        <f>P81</f>
        <v>24198930</v>
      </c>
      <c r="H4" s="148" t="s">
        <v>43</v>
      </c>
      <c r="I4" s="148"/>
      <c r="J4" s="148"/>
      <c r="K4" s="148"/>
      <c r="L4" s="115">
        <f>T46</f>
        <v>0</v>
      </c>
    </row>
    <row r="5" spans="1:21" x14ac:dyDescent="0.3">
      <c r="C5" s="148" t="s">
        <v>42</v>
      </c>
      <c r="D5" s="148"/>
      <c r="E5" s="148"/>
      <c r="F5" s="148"/>
      <c r="G5" s="114">
        <f>G2+G3+G4</f>
        <v>24198930</v>
      </c>
      <c r="H5" s="148" t="s">
        <v>42</v>
      </c>
      <c r="I5" s="148"/>
      <c r="J5" s="148"/>
      <c r="K5" s="148"/>
      <c r="L5" s="114">
        <f ca="1">L2+L3+L4</f>
        <v>0</v>
      </c>
    </row>
    <row r="6" spans="1:21" x14ac:dyDescent="0.3">
      <c r="Q6" s="7"/>
      <c r="S6" s="6"/>
      <c r="T6" s="6"/>
      <c r="U6" t="s">
        <v>27</v>
      </c>
    </row>
    <row r="7" spans="1:21" x14ac:dyDescent="0.3">
      <c r="U7" t="s">
        <v>27</v>
      </c>
    </row>
    <row r="8" spans="1:21" x14ac:dyDescent="0.3">
      <c r="A8" s="113" t="s">
        <v>41</v>
      </c>
      <c r="B8" s="157" t="s">
        <v>38</v>
      </c>
      <c r="C8" s="158"/>
      <c r="D8" s="158"/>
      <c r="E8" s="159" t="s">
        <v>40</v>
      </c>
      <c r="F8" s="160"/>
      <c r="G8" s="112" t="s">
        <v>39</v>
      </c>
      <c r="H8" s="161" t="s">
        <v>38</v>
      </c>
      <c r="I8" s="162"/>
      <c r="J8" s="162"/>
      <c r="K8" s="162"/>
      <c r="L8" s="163"/>
      <c r="U8" t="s">
        <v>27</v>
      </c>
    </row>
    <row r="9" spans="1:21" ht="17.25" customHeight="1" x14ac:dyDescent="0.3">
      <c r="A9" s="111"/>
      <c r="B9" s="149"/>
      <c r="C9" s="150"/>
      <c r="D9" s="151"/>
      <c r="E9" s="110"/>
      <c r="F9" s="109"/>
      <c r="G9" s="108"/>
      <c r="H9" s="107"/>
      <c r="I9" s="106"/>
      <c r="J9" s="106"/>
      <c r="K9" s="106"/>
      <c r="L9" s="105"/>
      <c r="U9" t="s">
        <v>27</v>
      </c>
    </row>
    <row r="10" spans="1:21" ht="21.75" customHeight="1" x14ac:dyDescent="0.3">
      <c r="A10" s="102">
        <v>44418</v>
      </c>
      <c r="B10" s="149" t="s">
        <v>49</v>
      </c>
      <c r="C10" s="150"/>
      <c r="D10" s="151"/>
      <c r="E10" s="152">
        <v>100000000</v>
      </c>
      <c r="F10" s="153"/>
      <c r="G10" s="103"/>
      <c r="H10" s="154"/>
      <c r="I10" s="154"/>
      <c r="J10" s="154"/>
      <c r="K10" s="154"/>
      <c r="L10" s="154"/>
      <c r="U10" t="s">
        <v>27</v>
      </c>
    </row>
    <row r="11" spans="1:21" ht="15" customHeight="1" x14ac:dyDescent="0.3">
      <c r="A11" s="102">
        <v>44580</v>
      </c>
      <c r="B11" s="149" t="s">
        <v>52</v>
      </c>
      <c r="C11" s="150"/>
      <c r="D11" s="151"/>
      <c r="E11" s="155"/>
      <c r="F11" s="156"/>
      <c r="G11" s="103">
        <v>20500000</v>
      </c>
      <c r="H11" s="154"/>
      <c r="I11" s="154"/>
      <c r="J11" s="154"/>
      <c r="K11" s="154"/>
      <c r="L11" s="154"/>
      <c r="M11" s="100"/>
      <c r="N11" s="99"/>
      <c r="O11" s="71"/>
      <c r="U11" t="s">
        <v>27</v>
      </c>
    </row>
    <row r="12" spans="1:21" ht="15" customHeight="1" x14ac:dyDescent="0.3">
      <c r="A12" s="102">
        <v>44671</v>
      </c>
      <c r="B12" s="149"/>
      <c r="C12" s="150"/>
      <c r="D12" s="151"/>
      <c r="E12" s="155"/>
      <c r="F12" s="156"/>
      <c r="G12" s="101"/>
      <c r="H12" s="154" t="s">
        <v>53</v>
      </c>
      <c r="I12" s="154"/>
      <c r="J12" s="154"/>
      <c r="K12" s="154"/>
      <c r="L12" s="154"/>
      <c r="M12" s="100"/>
      <c r="N12" s="99"/>
      <c r="O12" s="71"/>
      <c r="U12" t="s">
        <v>27</v>
      </c>
    </row>
    <row r="13" spans="1:21" x14ac:dyDescent="0.3">
      <c r="A13" s="102">
        <v>44676</v>
      </c>
      <c r="B13" s="149" t="s">
        <v>49</v>
      </c>
      <c r="C13" s="150"/>
      <c r="D13" s="151"/>
      <c r="E13" s="155">
        <v>40000000</v>
      </c>
      <c r="F13" s="156"/>
      <c r="G13" s="101"/>
      <c r="H13" s="154"/>
      <c r="I13" s="154"/>
      <c r="J13" s="154"/>
      <c r="K13" s="154"/>
      <c r="L13" s="154"/>
      <c r="M13" s="100"/>
      <c r="N13" s="99"/>
      <c r="O13" s="71"/>
      <c r="U13" t="s">
        <v>27</v>
      </c>
    </row>
    <row r="14" spans="1:21" x14ac:dyDescent="0.3">
      <c r="A14" s="102"/>
      <c r="B14" s="149"/>
      <c r="C14" s="150"/>
      <c r="D14" s="151"/>
      <c r="E14" s="155"/>
      <c r="F14" s="156"/>
      <c r="G14" s="101">
        <v>5000000</v>
      </c>
      <c r="H14" s="154" t="s">
        <v>55</v>
      </c>
      <c r="I14" s="154"/>
      <c r="J14" s="154"/>
      <c r="K14" s="154"/>
      <c r="L14" s="154"/>
      <c r="M14" s="100"/>
      <c r="N14" s="99"/>
      <c r="O14" s="71"/>
      <c r="U14" t="s">
        <v>27</v>
      </c>
    </row>
    <row r="15" spans="1:21" x14ac:dyDescent="0.3">
      <c r="A15" s="102">
        <v>44760</v>
      </c>
      <c r="B15" s="149" t="s">
        <v>52</v>
      </c>
      <c r="C15" s="150"/>
      <c r="D15" s="151"/>
      <c r="E15" s="155"/>
      <c r="F15" s="156"/>
      <c r="G15" s="101">
        <v>5000000</v>
      </c>
      <c r="H15" s="154"/>
      <c r="I15" s="154"/>
      <c r="J15" s="154"/>
      <c r="K15" s="154"/>
      <c r="L15" s="154"/>
      <c r="M15" s="100"/>
      <c r="N15" s="99"/>
      <c r="O15" s="71"/>
      <c r="U15" t="s">
        <v>27</v>
      </c>
    </row>
    <row r="16" spans="1:21" x14ac:dyDescent="0.3">
      <c r="A16" s="102"/>
      <c r="B16" s="149"/>
      <c r="C16" s="150"/>
      <c r="D16" s="151"/>
      <c r="E16" s="155"/>
      <c r="F16" s="156"/>
      <c r="G16" s="101"/>
      <c r="H16" s="154"/>
      <c r="I16" s="154"/>
      <c r="J16" s="154"/>
      <c r="K16" s="154"/>
      <c r="L16" s="154"/>
      <c r="M16" s="100"/>
      <c r="N16" s="99"/>
      <c r="O16" s="71"/>
      <c r="U16" t="s">
        <v>27</v>
      </c>
    </row>
    <row r="17" spans="1:21" x14ac:dyDescent="0.3">
      <c r="A17" s="102"/>
      <c r="B17" s="149"/>
      <c r="C17" s="150"/>
      <c r="D17" s="151"/>
      <c r="E17" s="155"/>
      <c r="F17" s="156"/>
      <c r="G17" s="101"/>
      <c r="H17" s="154"/>
      <c r="I17" s="154"/>
      <c r="J17" s="154"/>
      <c r="K17" s="154"/>
      <c r="L17" s="154"/>
      <c r="M17" s="100"/>
      <c r="N17" s="99"/>
      <c r="O17" s="71"/>
      <c r="U17" t="s">
        <v>27</v>
      </c>
    </row>
    <row r="18" spans="1:21" x14ac:dyDescent="0.3">
      <c r="A18" s="102"/>
      <c r="B18" s="149"/>
      <c r="C18" s="150"/>
      <c r="D18" s="151"/>
      <c r="E18" s="155"/>
      <c r="F18" s="156"/>
      <c r="G18" s="101"/>
      <c r="H18" s="154"/>
      <c r="I18" s="154"/>
      <c r="J18" s="154"/>
      <c r="K18" s="154"/>
      <c r="L18" s="154"/>
      <c r="M18" s="100"/>
      <c r="N18" s="99"/>
      <c r="O18" s="71"/>
      <c r="U18" t="s">
        <v>27</v>
      </c>
    </row>
    <row r="19" spans="1:21" x14ac:dyDescent="0.3">
      <c r="A19" s="102"/>
      <c r="B19" s="149"/>
      <c r="C19" s="150"/>
      <c r="D19" s="151"/>
      <c r="E19" s="155"/>
      <c r="F19" s="156"/>
      <c r="G19" s="101"/>
      <c r="H19" s="154"/>
      <c r="I19" s="154"/>
      <c r="J19" s="154"/>
      <c r="K19" s="154"/>
      <c r="L19" s="154"/>
      <c r="M19" s="100"/>
      <c r="N19" s="99"/>
      <c r="O19" s="71"/>
      <c r="S19" s="140"/>
      <c r="U19" t="s">
        <v>27</v>
      </c>
    </row>
    <row r="20" spans="1:21" x14ac:dyDescent="0.3">
      <c r="A20" s="102"/>
      <c r="B20" s="149"/>
      <c r="C20" s="150"/>
      <c r="D20" s="151"/>
      <c r="E20" s="155"/>
      <c r="F20" s="156"/>
      <c r="G20" s="101"/>
      <c r="H20" s="154"/>
      <c r="I20" s="154"/>
      <c r="J20" s="154"/>
      <c r="K20" s="154"/>
      <c r="L20" s="154"/>
      <c r="M20" s="100"/>
      <c r="N20" s="99"/>
      <c r="O20" s="71"/>
      <c r="S20" s="139"/>
      <c r="U20" t="s">
        <v>27</v>
      </c>
    </row>
    <row r="21" spans="1:21" x14ac:dyDescent="0.3">
      <c r="A21" s="102"/>
      <c r="B21" s="149"/>
      <c r="C21" s="150"/>
      <c r="D21" s="151"/>
      <c r="E21" s="155"/>
      <c r="F21" s="156"/>
      <c r="G21" s="101"/>
      <c r="H21" s="154"/>
      <c r="I21" s="154"/>
      <c r="J21" s="154"/>
      <c r="K21" s="154"/>
      <c r="L21" s="154"/>
      <c r="M21" s="100"/>
      <c r="N21" s="99"/>
      <c r="O21" s="71"/>
      <c r="S21" s="139"/>
      <c r="U21" t="s">
        <v>27</v>
      </c>
    </row>
    <row r="22" spans="1:21" x14ac:dyDescent="0.3">
      <c r="A22" s="102"/>
      <c r="B22" s="149"/>
      <c r="C22" s="150"/>
      <c r="D22" s="151"/>
      <c r="E22" s="155"/>
      <c r="F22" s="156"/>
      <c r="G22" s="101"/>
      <c r="H22" s="154"/>
      <c r="I22" s="154"/>
      <c r="J22" s="154"/>
      <c r="K22" s="154"/>
      <c r="L22" s="154"/>
      <c r="M22" s="100"/>
      <c r="N22" s="99"/>
      <c r="O22" s="71"/>
      <c r="U22" t="s">
        <v>27</v>
      </c>
    </row>
    <row r="23" spans="1:21" x14ac:dyDescent="0.3">
      <c r="A23" s="98"/>
      <c r="B23" s="149"/>
      <c r="C23" s="150"/>
      <c r="D23" s="151"/>
      <c r="E23" s="155"/>
      <c r="F23" s="156"/>
      <c r="G23" s="97"/>
      <c r="H23" s="164"/>
      <c r="I23" s="165"/>
      <c r="J23" s="165"/>
      <c r="K23" s="166"/>
      <c r="L23" s="116"/>
      <c r="M23" s="178" t="s">
        <v>37</v>
      </c>
      <c r="N23" s="179"/>
      <c r="O23" s="71" t="s">
        <v>36</v>
      </c>
      <c r="P23" t="s">
        <v>35</v>
      </c>
      <c r="U23" t="s">
        <v>27</v>
      </c>
    </row>
    <row r="24" spans="1:21" ht="15.6" x14ac:dyDescent="0.3">
      <c r="A24" s="96"/>
      <c r="B24" s="95"/>
      <c r="C24" s="94"/>
      <c r="D24" s="93"/>
      <c r="E24" s="180">
        <f>SUM(E10:E23)</f>
        <v>140000000</v>
      </c>
      <c r="F24" s="181"/>
      <c r="G24" s="92">
        <f>SUM(G10:G23)</f>
        <v>30500000</v>
      </c>
      <c r="H24" s="182" t="s">
        <v>34</v>
      </c>
      <c r="I24" s="183"/>
      <c r="J24" s="183"/>
      <c r="K24" s="184">
        <f>E24-G24+M24</f>
        <v>-8157392.0079999864</v>
      </c>
      <c r="L24" s="185"/>
      <c r="M24" s="186">
        <f>Q81</f>
        <v>-117657392.00799999</v>
      </c>
      <c r="N24" s="187"/>
      <c r="O24" s="91" t="e">
        <f>K24/L25</f>
        <v>#DIV/0!</v>
      </c>
      <c r="P24" s="64">
        <f>L27-L26</f>
        <v>-8157392.0079999864</v>
      </c>
      <c r="U24" t="s">
        <v>27</v>
      </c>
    </row>
    <row r="25" spans="1:21" ht="15" thickBot="1" x14ac:dyDescent="0.35">
      <c r="A25" s="81"/>
      <c r="B25" s="80"/>
      <c r="C25" s="79"/>
      <c r="D25" s="84"/>
      <c r="E25" s="87"/>
      <c r="F25" s="90"/>
      <c r="G25" s="89">
        <f>E24-G24</f>
        <v>109500000</v>
      </c>
      <c r="H25" s="88"/>
      <c r="I25" s="188" t="s">
        <v>33</v>
      </c>
      <c r="J25" s="188"/>
      <c r="K25" s="188"/>
      <c r="L25" s="86">
        <f>G46</f>
        <v>0</v>
      </c>
      <c r="M25" s="189"/>
      <c r="N25" s="190"/>
      <c r="O25" s="85"/>
      <c r="U25" t="s">
        <v>27</v>
      </c>
    </row>
    <row r="26" spans="1:21" ht="15" thickTop="1" x14ac:dyDescent="0.3">
      <c r="A26" s="81"/>
      <c r="B26" s="80"/>
      <c r="C26" s="79"/>
      <c r="D26" s="84"/>
      <c r="E26" s="87"/>
      <c r="F26" s="77"/>
      <c r="G26" s="84"/>
      <c r="H26" s="83"/>
      <c r="I26" s="148" t="s">
        <v>32</v>
      </c>
      <c r="J26" s="148"/>
      <c r="K26" s="148"/>
      <c r="L26" s="86">
        <f>G46*0.2</f>
        <v>0</v>
      </c>
      <c r="M26" s="167"/>
      <c r="N26" s="167"/>
      <c r="O26" s="85"/>
      <c r="U26" t="s">
        <v>27</v>
      </c>
    </row>
    <row r="27" spans="1:21" x14ac:dyDescent="0.3">
      <c r="A27" s="81"/>
      <c r="B27" s="80"/>
      <c r="C27" s="79"/>
      <c r="D27" s="78"/>
      <c r="E27" s="77"/>
      <c r="F27" s="77"/>
      <c r="G27" s="84"/>
      <c r="H27" s="83"/>
      <c r="I27" s="148" t="s">
        <v>31</v>
      </c>
      <c r="J27" s="148"/>
      <c r="K27" s="148"/>
      <c r="L27" s="82">
        <f>K24</f>
        <v>-8157392.0079999864</v>
      </c>
      <c r="M27" s="168"/>
      <c r="N27" s="168"/>
      <c r="U27" t="s">
        <v>27</v>
      </c>
    </row>
    <row r="28" spans="1:21" x14ac:dyDescent="0.3">
      <c r="A28" s="81"/>
      <c r="B28" s="80"/>
      <c r="C28" s="79"/>
      <c r="D28" s="78"/>
      <c r="E28" s="77"/>
      <c r="F28" s="77"/>
      <c r="G28" s="76"/>
      <c r="H28" s="75"/>
      <c r="I28" s="148" t="s">
        <v>30</v>
      </c>
      <c r="J28" s="148"/>
      <c r="K28" s="148"/>
      <c r="L28" s="74" t="e">
        <f>(K24+M46)/L25</f>
        <v>#DIV/0!</v>
      </c>
      <c r="M28" s="73"/>
      <c r="N28" s="72"/>
      <c r="O28" s="71"/>
      <c r="U28" t="s">
        <v>27</v>
      </c>
    </row>
    <row r="29" spans="1:21" ht="15" thickBot="1" x14ac:dyDescent="0.35">
      <c r="U29" t="s">
        <v>27</v>
      </c>
    </row>
    <row r="30" spans="1:21" x14ac:dyDescent="0.3">
      <c r="C30" s="169" t="s">
        <v>29</v>
      </c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1"/>
      <c r="P30" s="200" t="s">
        <v>28</v>
      </c>
      <c r="Q30" s="201"/>
      <c r="R30" s="201"/>
      <c r="S30" s="201"/>
      <c r="T30" s="201"/>
      <c r="U30" t="s">
        <v>27</v>
      </c>
    </row>
    <row r="31" spans="1:21" x14ac:dyDescent="0.3">
      <c r="C31" s="172"/>
      <c r="D31" s="173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4"/>
      <c r="P31" s="202"/>
      <c r="Q31" s="201"/>
      <c r="R31" s="201"/>
      <c r="S31" s="201"/>
      <c r="T31" s="201"/>
      <c r="U31" t="s">
        <v>27</v>
      </c>
    </row>
    <row r="32" spans="1:21" ht="15" thickBot="1" x14ac:dyDescent="0.35">
      <c r="C32" s="175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7"/>
      <c r="P32" s="202"/>
      <c r="Q32" s="201"/>
      <c r="R32" s="201"/>
      <c r="S32" s="201"/>
      <c r="T32" s="201"/>
      <c r="U32" t="s">
        <v>27</v>
      </c>
    </row>
    <row r="33" spans="1:20" ht="15" thickBot="1" x14ac:dyDescent="0.35"/>
    <row r="34" spans="1:20" ht="15.6" thickTop="1" thickBot="1" x14ac:dyDescent="0.35">
      <c r="A34" s="203" t="s">
        <v>22</v>
      </c>
      <c r="B34" s="204"/>
      <c r="C34" s="204"/>
      <c r="D34" s="204"/>
      <c r="E34" s="204"/>
      <c r="F34" s="204"/>
      <c r="G34" s="205"/>
      <c r="H34" s="206" t="s">
        <v>21</v>
      </c>
      <c r="I34" s="204"/>
      <c r="J34" s="204"/>
      <c r="K34" s="204"/>
      <c r="L34" s="205"/>
      <c r="M34" s="207" t="s">
        <v>26</v>
      </c>
      <c r="N34" s="208"/>
      <c r="O34" s="209"/>
      <c r="P34" s="210" t="s">
        <v>12</v>
      </c>
      <c r="Q34" s="212" t="s">
        <v>20</v>
      </c>
      <c r="R34" s="212"/>
      <c r="S34" s="212"/>
      <c r="T34" s="213"/>
    </row>
    <row r="35" spans="1:20" x14ac:dyDescent="0.3">
      <c r="A35" s="214" t="s">
        <v>17</v>
      </c>
      <c r="B35" s="216" t="s">
        <v>16</v>
      </c>
      <c r="C35" s="218" t="s">
        <v>15</v>
      </c>
      <c r="D35" s="220" t="s">
        <v>14</v>
      </c>
      <c r="E35" s="191" t="s">
        <v>9</v>
      </c>
      <c r="F35" s="121" t="s">
        <v>13</v>
      </c>
      <c r="G35" s="193" t="s">
        <v>9</v>
      </c>
      <c r="H35" s="195" t="s">
        <v>12</v>
      </c>
      <c r="I35" s="133" t="s">
        <v>25</v>
      </c>
      <c r="J35" s="191" t="s">
        <v>9</v>
      </c>
      <c r="K35" s="134" t="s">
        <v>10</v>
      </c>
      <c r="L35" s="193" t="s">
        <v>9</v>
      </c>
      <c r="M35" s="197"/>
      <c r="N35" s="198"/>
      <c r="O35" s="199"/>
      <c r="P35" s="211"/>
      <c r="Q35" s="70" t="s">
        <v>8</v>
      </c>
      <c r="R35" s="70" t="s">
        <v>8</v>
      </c>
      <c r="S35" s="225" t="s">
        <v>7</v>
      </c>
      <c r="T35" s="226" t="s">
        <v>6</v>
      </c>
    </row>
    <row r="36" spans="1:20" x14ac:dyDescent="0.3">
      <c r="A36" s="215"/>
      <c r="B36" s="217"/>
      <c r="C36" s="219"/>
      <c r="D36" s="221"/>
      <c r="E36" s="192"/>
      <c r="F36" s="119">
        <v>1.5E-3</v>
      </c>
      <c r="G36" s="194"/>
      <c r="H36" s="196"/>
      <c r="I36" s="132" t="s">
        <v>24</v>
      </c>
      <c r="J36" s="192"/>
      <c r="K36" s="119">
        <v>2.5000000000000001E-3</v>
      </c>
      <c r="L36" s="194"/>
      <c r="M36" s="227"/>
      <c r="N36" s="228"/>
      <c r="O36" s="229"/>
      <c r="P36" s="211"/>
      <c r="Q36" s="70" t="s">
        <v>2</v>
      </c>
      <c r="R36" s="70" t="s">
        <v>1</v>
      </c>
      <c r="S36" s="225"/>
      <c r="T36" s="226"/>
    </row>
    <row r="37" spans="1:20" x14ac:dyDescent="0.3">
      <c r="A37" s="122"/>
      <c r="B37" s="30"/>
      <c r="C37" s="29"/>
      <c r="D37" s="32"/>
      <c r="E37" s="20">
        <f t="shared" ref="E37:E45" si="0">C37*D37</f>
        <v>0</v>
      </c>
      <c r="F37" s="20">
        <f t="shared" ref="F37:F45" si="1">E37*0.15%</f>
        <v>0</v>
      </c>
      <c r="G37" s="130">
        <f t="shared" ref="G37:G45" si="2">E37+F37</f>
        <v>0</v>
      </c>
      <c r="H37" s="135"/>
      <c r="I37" s="47"/>
      <c r="J37" s="20">
        <f t="shared" ref="J37:J45" si="3">C37*I37</f>
        <v>0</v>
      </c>
      <c r="K37" s="20">
        <f t="shared" ref="K37:K45" si="4">J37*0.25%</f>
        <v>0</v>
      </c>
      <c r="L37" s="130">
        <f t="shared" ref="L37:L45" si="5">J37-K37</f>
        <v>0</v>
      </c>
      <c r="M37" s="222">
        <f t="shared" ref="M37:M45" si="6">L37-G37</f>
        <v>0</v>
      </c>
      <c r="N37" s="223"/>
      <c r="O37" s="224"/>
      <c r="P37" s="138">
        <f ca="1">TODAY()</f>
        <v>44834</v>
      </c>
      <c r="Q37" s="67">
        <f t="shared" ref="Q37:Q46" ca="1" si="7">P37-A37</f>
        <v>44834</v>
      </c>
      <c r="R37" s="66"/>
      <c r="S37" s="20">
        <f ca="1">G37*Q37*0.0493%</f>
        <v>0</v>
      </c>
      <c r="T37" s="68">
        <f t="shared" ref="T37:T45" si="8">J37*R37*0.042%</f>
        <v>0</v>
      </c>
    </row>
    <row r="38" spans="1:20" x14ac:dyDescent="0.3">
      <c r="A38" s="39"/>
      <c r="B38" s="142"/>
      <c r="C38" s="29"/>
      <c r="D38" s="28"/>
      <c r="E38" s="20">
        <f t="shared" si="0"/>
        <v>0</v>
      </c>
      <c r="F38" s="20">
        <f t="shared" si="1"/>
        <v>0</v>
      </c>
      <c r="G38" s="130">
        <f t="shared" si="2"/>
        <v>0</v>
      </c>
      <c r="H38" s="135"/>
      <c r="I38" s="47"/>
      <c r="J38" s="20">
        <f t="shared" si="3"/>
        <v>0</v>
      </c>
      <c r="K38" s="20">
        <f t="shared" si="4"/>
        <v>0</v>
      </c>
      <c r="L38" s="130">
        <f t="shared" si="5"/>
        <v>0</v>
      </c>
      <c r="M38" s="222">
        <f t="shared" si="6"/>
        <v>0</v>
      </c>
      <c r="N38" s="223"/>
      <c r="O38" s="224"/>
      <c r="P38" s="138">
        <f t="shared" ref="P38:P45" ca="1" si="9">TODAY()</f>
        <v>44834</v>
      </c>
      <c r="Q38" s="67">
        <f t="shared" ca="1" si="7"/>
        <v>44834</v>
      </c>
      <c r="R38" s="66"/>
      <c r="S38" s="20">
        <f t="shared" ref="S38:S45" ca="1" si="10">G38*Q38*0.0493%</f>
        <v>0</v>
      </c>
      <c r="T38" s="68">
        <f t="shared" si="8"/>
        <v>0</v>
      </c>
    </row>
    <row r="39" spans="1:20" x14ac:dyDescent="0.3">
      <c r="A39" s="122"/>
      <c r="B39" s="30"/>
      <c r="C39" s="29"/>
      <c r="D39" s="32"/>
      <c r="E39" s="20">
        <f t="shared" si="0"/>
        <v>0</v>
      </c>
      <c r="F39" s="20">
        <f t="shared" si="1"/>
        <v>0</v>
      </c>
      <c r="G39" s="130">
        <f t="shared" si="2"/>
        <v>0</v>
      </c>
      <c r="H39" s="135"/>
      <c r="I39" s="47"/>
      <c r="J39" s="20">
        <f t="shared" si="3"/>
        <v>0</v>
      </c>
      <c r="K39" s="20">
        <f t="shared" si="4"/>
        <v>0</v>
      </c>
      <c r="L39" s="130">
        <f t="shared" si="5"/>
        <v>0</v>
      </c>
      <c r="M39" s="222">
        <f t="shared" si="6"/>
        <v>0</v>
      </c>
      <c r="N39" s="223"/>
      <c r="O39" s="224"/>
      <c r="P39" s="138">
        <f t="shared" ca="1" si="9"/>
        <v>44834</v>
      </c>
      <c r="Q39" s="67">
        <f t="shared" ca="1" si="7"/>
        <v>44834</v>
      </c>
      <c r="R39" s="66"/>
      <c r="S39" s="20">
        <f t="shared" ca="1" si="10"/>
        <v>0</v>
      </c>
      <c r="T39" s="68">
        <f t="shared" si="8"/>
        <v>0</v>
      </c>
    </row>
    <row r="40" spans="1:20" x14ac:dyDescent="0.3">
      <c r="A40" s="124"/>
      <c r="B40" s="30"/>
      <c r="C40" s="29"/>
      <c r="D40" s="28"/>
      <c r="E40" s="20">
        <f t="shared" si="0"/>
        <v>0</v>
      </c>
      <c r="F40" s="20">
        <f t="shared" si="1"/>
        <v>0</v>
      </c>
      <c r="G40" s="130">
        <f t="shared" si="2"/>
        <v>0</v>
      </c>
      <c r="H40" s="135"/>
      <c r="I40" s="47"/>
      <c r="J40" s="20">
        <f t="shared" si="3"/>
        <v>0</v>
      </c>
      <c r="K40" s="20">
        <f t="shared" si="4"/>
        <v>0</v>
      </c>
      <c r="L40" s="130">
        <f t="shared" si="5"/>
        <v>0</v>
      </c>
      <c r="M40" s="222">
        <f t="shared" si="6"/>
        <v>0</v>
      </c>
      <c r="N40" s="223"/>
      <c r="O40" s="224"/>
      <c r="P40" s="138">
        <f t="shared" ca="1" si="9"/>
        <v>44834</v>
      </c>
      <c r="Q40" s="67">
        <f t="shared" ca="1" si="7"/>
        <v>44834</v>
      </c>
      <c r="R40" s="66"/>
      <c r="S40" s="20">
        <f t="shared" ca="1" si="10"/>
        <v>0</v>
      </c>
      <c r="T40" s="68">
        <f t="shared" si="8"/>
        <v>0</v>
      </c>
    </row>
    <row r="41" spans="1:20" x14ac:dyDescent="0.3">
      <c r="A41" s="124"/>
      <c r="B41" s="30"/>
      <c r="C41" s="29"/>
      <c r="D41" s="28"/>
      <c r="E41" s="20">
        <f t="shared" si="0"/>
        <v>0</v>
      </c>
      <c r="F41" s="20">
        <f t="shared" si="1"/>
        <v>0</v>
      </c>
      <c r="G41" s="130">
        <f t="shared" si="2"/>
        <v>0</v>
      </c>
      <c r="H41" s="135"/>
      <c r="I41" s="47"/>
      <c r="J41" s="20">
        <f t="shared" si="3"/>
        <v>0</v>
      </c>
      <c r="K41" s="20">
        <f t="shared" si="4"/>
        <v>0</v>
      </c>
      <c r="L41" s="130">
        <f t="shared" si="5"/>
        <v>0</v>
      </c>
      <c r="M41" s="222">
        <f t="shared" si="6"/>
        <v>0</v>
      </c>
      <c r="N41" s="223"/>
      <c r="O41" s="224"/>
      <c r="P41" s="138">
        <f t="shared" ca="1" si="9"/>
        <v>44834</v>
      </c>
      <c r="Q41" s="67">
        <f t="shared" ca="1" si="7"/>
        <v>44834</v>
      </c>
      <c r="R41" s="66"/>
      <c r="S41" s="20">
        <f t="shared" ca="1" si="10"/>
        <v>0</v>
      </c>
      <c r="T41" s="68">
        <f t="shared" si="8"/>
        <v>0</v>
      </c>
    </row>
    <row r="42" spans="1:20" x14ac:dyDescent="0.3">
      <c r="A42" s="39"/>
      <c r="B42" s="30"/>
      <c r="C42" s="37"/>
      <c r="D42" s="32"/>
      <c r="E42" s="20">
        <f t="shared" si="0"/>
        <v>0</v>
      </c>
      <c r="F42" s="20">
        <f t="shared" si="1"/>
        <v>0</v>
      </c>
      <c r="G42" s="130">
        <f t="shared" si="2"/>
        <v>0</v>
      </c>
      <c r="H42" s="135"/>
      <c r="I42" s="47"/>
      <c r="J42" s="20">
        <f t="shared" si="3"/>
        <v>0</v>
      </c>
      <c r="K42" s="20">
        <f t="shared" si="4"/>
        <v>0</v>
      </c>
      <c r="L42" s="130">
        <f t="shared" si="5"/>
        <v>0</v>
      </c>
      <c r="M42" s="222">
        <f t="shared" si="6"/>
        <v>0</v>
      </c>
      <c r="N42" s="223"/>
      <c r="O42" s="224"/>
      <c r="P42" s="138">
        <f t="shared" ca="1" si="9"/>
        <v>44834</v>
      </c>
      <c r="Q42" s="67">
        <f t="shared" ca="1" si="7"/>
        <v>44834</v>
      </c>
      <c r="R42" s="66"/>
      <c r="S42" s="20">
        <f t="shared" ca="1" si="10"/>
        <v>0</v>
      </c>
      <c r="T42" s="68">
        <f t="shared" si="8"/>
        <v>0</v>
      </c>
    </row>
    <row r="43" spans="1:20" x14ac:dyDescent="0.3">
      <c r="A43" s="39"/>
      <c r="B43" s="30"/>
      <c r="C43" s="37"/>
      <c r="D43" s="28"/>
      <c r="E43" s="20">
        <f t="shared" si="0"/>
        <v>0</v>
      </c>
      <c r="F43" s="20">
        <f t="shared" si="1"/>
        <v>0</v>
      </c>
      <c r="G43" s="130">
        <f t="shared" si="2"/>
        <v>0</v>
      </c>
      <c r="H43" s="135"/>
      <c r="I43" s="47"/>
      <c r="J43" s="20">
        <f t="shared" si="3"/>
        <v>0</v>
      </c>
      <c r="K43" s="20">
        <f t="shared" si="4"/>
        <v>0</v>
      </c>
      <c r="L43" s="130">
        <f t="shared" si="5"/>
        <v>0</v>
      </c>
      <c r="M43" s="222">
        <f t="shared" si="6"/>
        <v>0</v>
      </c>
      <c r="N43" s="223"/>
      <c r="O43" s="224"/>
      <c r="P43" s="138">
        <f t="shared" ca="1" si="9"/>
        <v>44834</v>
      </c>
      <c r="Q43" s="67">
        <f t="shared" ca="1" si="7"/>
        <v>44834</v>
      </c>
      <c r="R43" s="66"/>
      <c r="S43" s="20">
        <f t="shared" ca="1" si="10"/>
        <v>0</v>
      </c>
      <c r="T43" s="68">
        <f t="shared" si="8"/>
        <v>0</v>
      </c>
    </row>
    <row r="44" spans="1:20" x14ac:dyDescent="0.3">
      <c r="A44" s="39"/>
      <c r="B44" s="30"/>
      <c r="C44" s="37"/>
      <c r="D44" s="28"/>
      <c r="E44" s="20">
        <f t="shared" si="0"/>
        <v>0</v>
      </c>
      <c r="F44" s="20">
        <f t="shared" si="1"/>
        <v>0</v>
      </c>
      <c r="G44" s="130">
        <f t="shared" si="2"/>
        <v>0</v>
      </c>
      <c r="H44" s="135"/>
      <c r="I44" s="47"/>
      <c r="J44" s="20">
        <f t="shared" si="3"/>
        <v>0</v>
      </c>
      <c r="K44" s="20">
        <f t="shared" si="4"/>
        <v>0</v>
      </c>
      <c r="L44" s="130">
        <f t="shared" si="5"/>
        <v>0</v>
      </c>
      <c r="M44" s="222">
        <f t="shared" si="6"/>
        <v>0</v>
      </c>
      <c r="N44" s="223"/>
      <c r="O44" s="224"/>
      <c r="P44" s="138">
        <f t="shared" ca="1" si="9"/>
        <v>44834</v>
      </c>
      <c r="Q44" s="67">
        <f t="shared" ca="1" si="7"/>
        <v>44834</v>
      </c>
      <c r="R44" s="66"/>
      <c r="S44" s="20">
        <f t="shared" ca="1" si="10"/>
        <v>0</v>
      </c>
      <c r="T44" s="68">
        <f t="shared" si="8"/>
        <v>0</v>
      </c>
    </row>
    <row r="45" spans="1:20" x14ac:dyDescent="0.3">
      <c r="A45" s="39"/>
      <c r="B45" s="30"/>
      <c r="C45" s="37"/>
      <c r="D45" s="28"/>
      <c r="E45" s="20">
        <f t="shared" si="0"/>
        <v>0</v>
      </c>
      <c r="F45" s="20">
        <f t="shared" si="1"/>
        <v>0</v>
      </c>
      <c r="G45" s="130">
        <f t="shared" si="2"/>
        <v>0</v>
      </c>
      <c r="H45" s="135"/>
      <c r="I45" s="47"/>
      <c r="J45" s="20">
        <f t="shared" si="3"/>
        <v>0</v>
      </c>
      <c r="K45" s="20">
        <f t="shared" si="4"/>
        <v>0</v>
      </c>
      <c r="L45" s="130">
        <f t="shared" si="5"/>
        <v>0</v>
      </c>
      <c r="M45" s="222">
        <f t="shared" si="6"/>
        <v>0</v>
      </c>
      <c r="N45" s="223"/>
      <c r="O45" s="224"/>
      <c r="P45" s="138">
        <f t="shared" ca="1" si="9"/>
        <v>44834</v>
      </c>
      <c r="Q45" s="67">
        <f t="shared" ca="1" si="7"/>
        <v>44834</v>
      </c>
      <c r="R45" s="66"/>
      <c r="S45" s="20">
        <f t="shared" ca="1" si="10"/>
        <v>0</v>
      </c>
      <c r="T45" s="68">
        <f t="shared" si="8"/>
        <v>0</v>
      </c>
    </row>
    <row r="46" spans="1:20" ht="15" thickBot="1" x14ac:dyDescent="0.35">
      <c r="A46" s="126"/>
      <c r="B46" s="127"/>
      <c r="C46" s="128">
        <f>SUM(C37:C45)</f>
        <v>0</v>
      </c>
      <c r="D46" s="129"/>
      <c r="E46" s="128">
        <f>SUM(E37:E45)</f>
        <v>0</v>
      </c>
      <c r="F46" s="128">
        <f>SUM(F37:F45)</f>
        <v>0</v>
      </c>
      <c r="G46" s="131">
        <f>SUM(G37:G45)</f>
        <v>0</v>
      </c>
      <c r="H46" s="136"/>
      <c r="I46" s="137"/>
      <c r="J46" s="128">
        <f>SUM(J37:J45)</f>
        <v>0</v>
      </c>
      <c r="K46" s="128">
        <f>SUM(K37:K45)</f>
        <v>0</v>
      </c>
      <c r="L46" s="131">
        <f>SUM(L37:L45)</f>
        <v>0</v>
      </c>
      <c r="M46" s="230">
        <f>SUM(M37:O45)</f>
        <v>0</v>
      </c>
      <c r="N46" s="231"/>
      <c r="O46" s="232"/>
      <c r="P46" s="138"/>
      <c r="Q46" s="67">
        <f t="shared" si="7"/>
        <v>0</v>
      </c>
      <c r="R46" s="66"/>
      <c r="S46" s="65">
        <f ca="1">SUM(S37:S45)</f>
        <v>0</v>
      </c>
      <c r="T46" s="65">
        <f>SUM(T37:T45)</f>
        <v>0</v>
      </c>
    </row>
    <row r="47" spans="1:20" ht="15.75" customHeight="1" x14ac:dyDescent="0.3">
      <c r="A47" s="118"/>
      <c r="C47" s="62"/>
      <c r="D47" s="61"/>
      <c r="E47" s="172" t="s">
        <v>23</v>
      </c>
      <c r="F47" s="173"/>
      <c r="G47" s="173"/>
      <c r="H47" s="173"/>
      <c r="I47" s="173"/>
      <c r="J47" s="173"/>
      <c r="K47" s="173"/>
      <c r="L47" s="173"/>
      <c r="M47" s="173"/>
      <c r="N47" s="173"/>
      <c r="O47" s="174"/>
      <c r="P47" s="64">
        <f>M46</f>
        <v>0</v>
      </c>
    </row>
    <row r="48" spans="1:20" ht="15" customHeight="1" x14ac:dyDescent="0.3">
      <c r="A48" s="63"/>
      <c r="C48" s="62"/>
      <c r="D48" s="61"/>
      <c r="E48" s="172"/>
      <c r="F48" s="173"/>
      <c r="G48" s="173"/>
      <c r="H48" s="173"/>
      <c r="I48" s="173"/>
      <c r="J48" s="173"/>
      <c r="K48" s="173"/>
      <c r="L48" s="173"/>
      <c r="M48" s="173"/>
      <c r="N48" s="173"/>
      <c r="O48" s="174"/>
    </row>
    <row r="49" spans="1:20" ht="15.75" customHeight="1" thickBot="1" x14ac:dyDescent="0.35">
      <c r="D49" s="60"/>
      <c r="E49" s="175"/>
      <c r="F49" s="176"/>
      <c r="G49" s="176"/>
      <c r="H49" s="176"/>
      <c r="I49" s="176"/>
      <c r="J49" s="176"/>
      <c r="K49" s="176"/>
      <c r="L49" s="176"/>
      <c r="M49" s="176"/>
      <c r="N49" s="176"/>
      <c r="O49" s="177"/>
    </row>
    <row r="51" spans="1:20" ht="15" thickBot="1" x14ac:dyDescent="0.35"/>
    <row r="52" spans="1:20" ht="15.6" thickTop="1" thickBot="1" x14ac:dyDescent="0.35">
      <c r="A52" s="233" t="s">
        <v>22</v>
      </c>
      <c r="B52" s="234"/>
      <c r="C52" s="234"/>
      <c r="D52" s="234"/>
      <c r="E52" s="234"/>
      <c r="F52" s="234"/>
      <c r="G52" s="235"/>
      <c r="H52" s="236" t="s">
        <v>21</v>
      </c>
      <c r="I52" s="237"/>
      <c r="J52" s="237"/>
      <c r="K52" s="237"/>
      <c r="L52" s="238"/>
      <c r="M52" s="239" t="s">
        <v>20</v>
      </c>
      <c r="N52" s="240"/>
      <c r="O52" s="240"/>
      <c r="P52" s="241"/>
      <c r="Q52" s="59" t="s">
        <v>19</v>
      </c>
      <c r="R52" s="242" t="s">
        <v>18</v>
      </c>
      <c r="S52" s="243"/>
      <c r="T52" s="244"/>
    </row>
    <row r="53" spans="1:20" ht="15.75" customHeight="1" thickTop="1" x14ac:dyDescent="0.3">
      <c r="A53" s="255" t="s">
        <v>17</v>
      </c>
      <c r="B53" s="257" t="s">
        <v>16</v>
      </c>
      <c r="C53" s="259" t="s">
        <v>15</v>
      </c>
      <c r="D53" s="251" t="s">
        <v>14</v>
      </c>
      <c r="E53" s="253" t="s">
        <v>9</v>
      </c>
      <c r="F53" s="58" t="s">
        <v>13</v>
      </c>
      <c r="G53" s="245" t="s">
        <v>9</v>
      </c>
      <c r="H53" s="249" t="s">
        <v>12</v>
      </c>
      <c r="I53" s="251" t="s">
        <v>11</v>
      </c>
      <c r="J53" s="253" t="s">
        <v>9</v>
      </c>
      <c r="K53" s="58" t="s">
        <v>10</v>
      </c>
      <c r="L53" s="245" t="s">
        <v>9</v>
      </c>
      <c r="M53" s="57" t="s">
        <v>8</v>
      </c>
      <c r="N53" s="57" t="s">
        <v>8</v>
      </c>
      <c r="O53" s="247" t="s">
        <v>7</v>
      </c>
      <c r="P53" s="245" t="s">
        <v>6</v>
      </c>
      <c r="Q53" s="56"/>
      <c r="R53" s="55" t="s">
        <v>5</v>
      </c>
      <c r="S53" s="54" t="s">
        <v>4</v>
      </c>
      <c r="T53" s="53" t="s">
        <v>3</v>
      </c>
    </row>
    <row r="54" spans="1:20" x14ac:dyDescent="0.3">
      <c r="A54" s="256"/>
      <c r="B54" s="258"/>
      <c r="C54" s="260"/>
      <c r="D54" s="252"/>
      <c r="E54" s="254"/>
      <c r="F54" s="52">
        <v>1.5E-3</v>
      </c>
      <c r="G54" s="246"/>
      <c r="H54" s="250"/>
      <c r="I54" s="252"/>
      <c r="J54" s="254"/>
      <c r="K54" s="52">
        <v>2.5000000000000001E-3</v>
      </c>
      <c r="L54" s="246"/>
      <c r="M54" s="51" t="s">
        <v>2</v>
      </c>
      <c r="N54" s="51" t="s">
        <v>1</v>
      </c>
      <c r="O54" s="248"/>
      <c r="P54" s="246"/>
      <c r="Q54" s="50"/>
      <c r="R54" s="43"/>
      <c r="S54" s="42">
        <v>0</v>
      </c>
      <c r="T54" s="41">
        <v>0</v>
      </c>
    </row>
    <row r="55" spans="1:20" ht="19.5" customHeight="1" x14ac:dyDescent="0.3">
      <c r="A55" s="35"/>
      <c r="B55" s="49"/>
      <c r="C55" s="29"/>
      <c r="D55" s="28"/>
      <c r="E55" s="20">
        <f t="shared" ref="E55:E60" si="11">C55*D55</f>
        <v>0</v>
      </c>
      <c r="F55" s="20">
        <f t="shared" ref="F55:F64" si="12">E55*0.15%</f>
        <v>0</v>
      </c>
      <c r="G55" s="19">
        <f t="shared" ref="G55:G60" si="13">E55+F55</f>
        <v>0</v>
      </c>
      <c r="H55" s="48"/>
      <c r="I55" s="47"/>
      <c r="J55" s="20">
        <f t="shared" ref="J55:J60" si="14">I55*C55</f>
        <v>0</v>
      </c>
      <c r="K55" s="20">
        <f t="shared" ref="K55:K64" si="15">J55*0.25%</f>
        <v>0</v>
      </c>
      <c r="L55" s="19">
        <f t="shared" ref="L55:L60" si="16">J55-K55</f>
        <v>0</v>
      </c>
      <c r="M55" s="44">
        <f t="shared" ref="M55:M60" si="17">H55-A55</f>
        <v>0</v>
      </c>
      <c r="N55" s="21">
        <v>4</v>
      </c>
      <c r="O55" s="20">
        <f t="shared" ref="O55:O64" si="18">M55*G55*0.0493%</f>
        <v>0</v>
      </c>
      <c r="P55" s="19">
        <f t="shared" ref="P55:P64" si="19">J55*N55*0.0493%</f>
        <v>0</v>
      </c>
      <c r="Q55" s="18">
        <f t="shared" ref="Q55:Q60" si="20">L55-G55-O55-P55-T55</f>
        <v>0</v>
      </c>
      <c r="R55" s="43"/>
      <c r="S55" s="42">
        <f t="shared" ref="S55:S60" si="21">(G55+J55)/2</f>
        <v>0</v>
      </c>
      <c r="T55" s="41">
        <f t="shared" ref="T55:T60" si="22">S55*R55</f>
        <v>0</v>
      </c>
    </row>
    <row r="56" spans="1:20" x14ac:dyDescent="0.3">
      <c r="A56" s="122"/>
      <c r="B56" s="30"/>
      <c r="C56" s="29"/>
      <c r="D56" s="32"/>
      <c r="E56" s="20">
        <f t="shared" si="11"/>
        <v>0</v>
      </c>
      <c r="F56" s="20">
        <f t="shared" si="12"/>
        <v>0</v>
      </c>
      <c r="G56" s="19">
        <f t="shared" si="13"/>
        <v>0</v>
      </c>
      <c r="H56" s="39"/>
      <c r="I56" s="28"/>
      <c r="J56" s="20">
        <f t="shared" si="14"/>
        <v>0</v>
      </c>
      <c r="K56" s="20">
        <f t="shared" si="15"/>
        <v>0</v>
      </c>
      <c r="L56" s="19">
        <f t="shared" si="16"/>
        <v>0</v>
      </c>
      <c r="M56" s="44">
        <f>H56-A56</f>
        <v>0</v>
      </c>
      <c r="N56" s="21">
        <v>3</v>
      </c>
      <c r="O56" s="20">
        <f t="shared" si="18"/>
        <v>0</v>
      </c>
      <c r="P56" s="19">
        <f t="shared" si="19"/>
        <v>0</v>
      </c>
      <c r="Q56" s="18">
        <f t="shared" si="20"/>
        <v>0</v>
      </c>
      <c r="R56" s="43"/>
      <c r="S56" s="42">
        <f t="shared" si="21"/>
        <v>0</v>
      </c>
      <c r="T56" s="41">
        <f t="shared" si="22"/>
        <v>0</v>
      </c>
    </row>
    <row r="57" spans="1:20" x14ac:dyDescent="0.3">
      <c r="A57" s="124">
        <v>44418</v>
      </c>
      <c r="B57" s="30" t="s">
        <v>50</v>
      </c>
      <c r="C57" s="29">
        <v>5000</v>
      </c>
      <c r="D57" s="28">
        <v>30550</v>
      </c>
      <c r="E57" s="24">
        <f t="shared" si="11"/>
        <v>152750000</v>
      </c>
      <c r="F57" s="20">
        <f t="shared" si="12"/>
        <v>229125</v>
      </c>
      <c r="G57" s="23">
        <f t="shared" si="13"/>
        <v>152979125</v>
      </c>
      <c r="H57" s="39">
        <v>44574</v>
      </c>
      <c r="I57" s="28">
        <v>35100</v>
      </c>
      <c r="J57" s="24">
        <f t="shared" si="14"/>
        <v>175500000</v>
      </c>
      <c r="K57" s="20">
        <f t="shared" si="15"/>
        <v>438750</v>
      </c>
      <c r="L57" s="23">
        <f t="shared" si="16"/>
        <v>175061250</v>
      </c>
      <c r="M57" s="44">
        <f>H57-A57</f>
        <v>156</v>
      </c>
      <c r="N57" s="21">
        <v>4</v>
      </c>
      <c r="O57" s="20">
        <f t="shared" si="18"/>
        <v>11765318.545499999</v>
      </c>
      <c r="P57" s="19">
        <f t="shared" si="19"/>
        <v>346085.99999999994</v>
      </c>
      <c r="Q57" s="18">
        <f t="shared" si="20"/>
        <v>9970720.4545000009</v>
      </c>
      <c r="R57" s="17"/>
      <c r="S57" s="16">
        <f t="shared" si="21"/>
        <v>164239562.5</v>
      </c>
      <c r="T57" s="15">
        <f t="shared" si="22"/>
        <v>0</v>
      </c>
    </row>
    <row r="58" spans="1:20" x14ac:dyDescent="0.3">
      <c r="A58" s="124">
        <v>44418</v>
      </c>
      <c r="B58" s="30" t="s">
        <v>50</v>
      </c>
      <c r="C58" s="29">
        <v>5000</v>
      </c>
      <c r="D58" s="28">
        <v>30450</v>
      </c>
      <c r="E58" s="24">
        <f>C58*D58</f>
        <v>152250000</v>
      </c>
      <c r="F58" s="20">
        <f t="shared" si="12"/>
        <v>228375</v>
      </c>
      <c r="G58" s="23">
        <f>E58+F58</f>
        <v>152478375</v>
      </c>
      <c r="H58" s="39">
        <v>44574</v>
      </c>
      <c r="I58" s="28">
        <v>35100</v>
      </c>
      <c r="J58" s="24">
        <f t="shared" si="14"/>
        <v>175500000</v>
      </c>
      <c r="K58" s="20">
        <f t="shared" si="15"/>
        <v>438750</v>
      </c>
      <c r="L58" s="23">
        <f t="shared" si="16"/>
        <v>175061250</v>
      </c>
      <c r="M58" s="44">
        <f t="shared" si="17"/>
        <v>156</v>
      </c>
      <c r="N58" s="21">
        <v>4</v>
      </c>
      <c r="O58" s="20">
        <f t="shared" si="18"/>
        <v>11726806.864499999</v>
      </c>
      <c r="P58" s="19">
        <f t="shared" si="19"/>
        <v>346085.99999999994</v>
      </c>
      <c r="Q58" s="18">
        <f>L58-G58-O58-P58-T58</f>
        <v>10509982.135500001</v>
      </c>
      <c r="R58" s="17"/>
      <c r="S58" s="16">
        <f t="shared" si="21"/>
        <v>163989187.5</v>
      </c>
      <c r="T58" s="15">
        <f t="shared" si="22"/>
        <v>0</v>
      </c>
    </row>
    <row r="59" spans="1:20" x14ac:dyDescent="0.3">
      <c r="A59" s="39">
        <v>44676</v>
      </c>
      <c r="B59" s="30" t="s">
        <v>54</v>
      </c>
      <c r="C59" s="37">
        <v>2000</v>
      </c>
      <c r="D59" s="32">
        <v>31000</v>
      </c>
      <c r="E59" s="24">
        <f t="shared" si="11"/>
        <v>62000000</v>
      </c>
      <c r="F59" s="20">
        <f t="shared" si="12"/>
        <v>93000</v>
      </c>
      <c r="G59" s="23">
        <f t="shared" si="13"/>
        <v>62093000</v>
      </c>
      <c r="H59" s="39">
        <v>44690</v>
      </c>
      <c r="I59" s="28">
        <v>25400</v>
      </c>
      <c r="J59" s="24">
        <f t="shared" si="14"/>
        <v>50800000</v>
      </c>
      <c r="K59" s="20">
        <f t="shared" si="15"/>
        <v>127000</v>
      </c>
      <c r="L59" s="23">
        <f t="shared" si="16"/>
        <v>50673000</v>
      </c>
      <c r="M59" s="44">
        <f t="shared" si="17"/>
        <v>14</v>
      </c>
      <c r="N59" s="21">
        <v>2</v>
      </c>
      <c r="O59" s="20">
        <f t="shared" si="18"/>
        <v>428565.88599999994</v>
      </c>
      <c r="P59" s="19">
        <f t="shared" si="19"/>
        <v>50088.799999999996</v>
      </c>
      <c r="Q59" s="18">
        <f t="shared" si="20"/>
        <v>-11898654.686000001</v>
      </c>
      <c r="R59" s="17"/>
      <c r="S59" s="16">
        <f t="shared" si="21"/>
        <v>56446500</v>
      </c>
      <c r="T59" s="15">
        <f t="shared" si="22"/>
        <v>0</v>
      </c>
    </row>
    <row r="60" spans="1:20" x14ac:dyDescent="0.3">
      <c r="A60" s="39">
        <v>44676</v>
      </c>
      <c r="B60" s="30" t="s">
        <v>54</v>
      </c>
      <c r="C60" s="37">
        <v>2000</v>
      </c>
      <c r="D60" s="32">
        <v>31000</v>
      </c>
      <c r="E60" s="24">
        <f t="shared" si="11"/>
        <v>62000000</v>
      </c>
      <c r="F60" s="20">
        <f t="shared" si="12"/>
        <v>93000</v>
      </c>
      <c r="G60" s="23">
        <f t="shared" si="13"/>
        <v>62093000</v>
      </c>
      <c r="H60" s="39">
        <v>44698</v>
      </c>
      <c r="I60" s="28">
        <v>22500</v>
      </c>
      <c r="J60" s="24">
        <f t="shared" si="14"/>
        <v>45000000</v>
      </c>
      <c r="K60" s="20">
        <f t="shared" si="15"/>
        <v>112500</v>
      </c>
      <c r="L60" s="23">
        <f t="shared" si="16"/>
        <v>44887500</v>
      </c>
      <c r="M60" s="44">
        <f t="shared" si="17"/>
        <v>22</v>
      </c>
      <c r="N60" s="21">
        <v>2</v>
      </c>
      <c r="O60" s="20">
        <f t="shared" si="18"/>
        <v>673460.67799999996</v>
      </c>
      <c r="P60" s="19">
        <f t="shared" si="19"/>
        <v>44369.999999999993</v>
      </c>
      <c r="Q60" s="18">
        <f t="shared" si="20"/>
        <v>-17923330.677999999</v>
      </c>
      <c r="R60" s="17"/>
      <c r="S60" s="16">
        <f t="shared" si="21"/>
        <v>53546500</v>
      </c>
      <c r="T60" s="15">
        <f t="shared" si="22"/>
        <v>0</v>
      </c>
    </row>
    <row r="61" spans="1:20" x14ac:dyDescent="0.3">
      <c r="A61" s="124">
        <v>44574</v>
      </c>
      <c r="B61" s="30" t="s">
        <v>51</v>
      </c>
      <c r="C61" s="29">
        <v>1000</v>
      </c>
      <c r="D61" s="32">
        <v>0</v>
      </c>
      <c r="E61" s="24">
        <f>C61*D61</f>
        <v>0</v>
      </c>
      <c r="F61" s="20">
        <f t="shared" si="12"/>
        <v>0</v>
      </c>
      <c r="G61" s="23">
        <f>E61+F61</f>
        <v>0</v>
      </c>
      <c r="H61" s="39">
        <v>44834</v>
      </c>
      <c r="I61" s="28">
        <v>50600</v>
      </c>
      <c r="J61" s="24">
        <f>I61*C61</f>
        <v>50600000</v>
      </c>
      <c r="K61" s="20">
        <f t="shared" si="15"/>
        <v>126500</v>
      </c>
      <c r="L61" s="23">
        <f>J61-K61</f>
        <v>50473500</v>
      </c>
      <c r="M61" s="44">
        <f t="shared" ref="M61:M80" si="23">H61-A61</f>
        <v>260</v>
      </c>
      <c r="N61" s="21">
        <v>4</v>
      </c>
      <c r="O61" s="20">
        <f t="shared" si="18"/>
        <v>0</v>
      </c>
      <c r="P61" s="19">
        <f t="shared" si="19"/>
        <v>99783.199999999983</v>
      </c>
      <c r="Q61" s="18">
        <f>L61-G61-O61-P61-T61</f>
        <v>50373716.799999997</v>
      </c>
      <c r="R61" s="17"/>
      <c r="S61" s="16">
        <f>(G61+J61)/2</f>
        <v>25300000</v>
      </c>
      <c r="T61" s="15">
        <f>S61*R61</f>
        <v>0</v>
      </c>
    </row>
    <row r="62" spans="1:20" x14ac:dyDescent="0.3">
      <c r="A62" s="124">
        <v>44574</v>
      </c>
      <c r="B62" s="30" t="s">
        <v>51</v>
      </c>
      <c r="C62" s="29">
        <v>3000</v>
      </c>
      <c r="D62" s="28">
        <v>91400</v>
      </c>
      <c r="E62" s="24">
        <f>C62*D62</f>
        <v>274200000</v>
      </c>
      <c r="F62" s="20">
        <f t="shared" si="12"/>
        <v>411300</v>
      </c>
      <c r="G62" s="23">
        <f>E62+F62</f>
        <v>274611300</v>
      </c>
      <c r="H62" s="39">
        <v>44834</v>
      </c>
      <c r="I62" s="28">
        <v>50600</v>
      </c>
      <c r="J62" s="24">
        <f>I62*C62</f>
        <v>151800000</v>
      </c>
      <c r="K62" s="20">
        <f t="shared" si="15"/>
        <v>379500</v>
      </c>
      <c r="L62" s="23">
        <f>J62-K62</f>
        <v>151420500</v>
      </c>
      <c r="M62" s="44">
        <f t="shared" si="23"/>
        <v>260</v>
      </c>
      <c r="N62" s="21">
        <v>4</v>
      </c>
      <c r="O62" s="20">
        <f t="shared" si="18"/>
        <v>35199676.433999993</v>
      </c>
      <c r="P62" s="19">
        <f t="shared" si="19"/>
        <v>299349.59999999998</v>
      </c>
      <c r="Q62" s="18">
        <f>L62-G62-O62-P62-T62</f>
        <v>-158689826.03399998</v>
      </c>
      <c r="R62" s="17"/>
      <c r="S62" s="16">
        <f>(G62+J62)/2</f>
        <v>213205650</v>
      </c>
      <c r="T62" s="15">
        <f>S62*R62</f>
        <v>0</v>
      </c>
    </row>
    <row r="63" spans="1:20" x14ac:dyDescent="0.3">
      <c r="A63" s="39"/>
      <c r="B63" s="30"/>
      <c r="C63" s="37"/>
      <c r="D63" s="28"/>
      <c r="E63" s="24">
        <f>C63*D63</f>
        <v>0</v>
      </c>
      <c r="F63" s="20">
        <f t="shared" si="12"/>
        <v>0</v>
      </c>
      <c r="G63" s="23">
        <f>E63+F63</f>
        <v>0</v>
      </c>
      <c r="H63" s="39"/>
      <c r="I63" s="28"/>
      <c r="J63" s="24">
        <f>I63*C63</f>
        <v>0</v>
      </c>
      <c r="K63" s="20">
        <f t="shared" si="15"/>
        <v>0</v>
      </c>
      <c r="L63" s="23">
        <f>J63-K63</f>
        <v>0</v>
      </c>
      <c r="M63" s="44">
        <f t="shared" si="23"/>
        <v>0</v>
      </c>
      <c r="N63" s="21">
        <v>4</v>
      </c>
      <c r="O63" s="20">
        <f t="shared" si="18"/>
        <v>0</v>
      </c>
      <c r="P63" s="19">
        <f t="shared" si="19"/>
        <v>0</v>
      </c>
      <c r="Q63" s="18">
        <f>L63-G63-O63-P63-T63</f>
        <v>0</v>
      </c>
      <c r="R63" s="17"/>
      <c r="S63" s="16">
        <f>(G63+J63)/2</f>
        <v>0</v>
      </c>
      <c r="T63" s="15">
        <f>S63*R63</f>
        <v>0</v>
      </c>
    </row>
    <row r="64" spans="1:20" x14ac:dyDescent="0.3">
      <c r="A64" s="39"/>
      <c r="B64" s="30"/>
      <c r="C64" s="37"/>
      <c r="D64" s="28"/>
      <c r="E64" s="24">
        <f>C64*D64</f>
        <v>0</v>
      </c>
      <c r="F64" s="20">
        <f t="shared" si="12"/>
        <v>0</v>
      </c>
      <c r="G64" s="23">
        <f>E64+F64</f>
        <v>0</v>
      </c>
      <c r="H64" s="39"/>
      <c r="I64" s="28"/>
      <c r="J64" s="24">
        <f>I64*C64</f>
        <v>0</v>
      </c>
      <c r="K64" s="20">
        <f t="shared" si="15"/>
        <v>0</v>
      </c>
      <c r="L64" s="23">
        <f>J64-K64</f>
        <v>0</v>
      </c>
      <c r="M64" s="44">
        <f t="shared" si="23"/>
        <v>0</v>
      </c>
      <c r="N64" s="21">
        <v>4</v>
      </c>
      <c r="O64" s="20">
        <f t="shared" si="18"/>
        <v>0</v>
      </c>
      <c r="P64" s="19">
        <f t="shared" si="19"/>
        <v>0</v>
      </c>
      <c r="Q64" s="18">
        <f>L64-G64-O64-P64-T64</f>
        <v>0</v>
      </c>
      <c r="R64" s="17"/>
      <c r="S64" s="16">
        <f>(G64+J64)/2</f>
        <v>0</v>
      </c>
      <c r="T64" s="15">
        <f>S64*R64</f>
        <v>0</v>
      </c>
    </row>
    <row r="65" spans="1:20" x14ac:dyDescent="0.3">
      <c r="A65" s="144"/>
      <c r="B65" s="30"/>
      <c r="C65" s="37"/>
      <c r="D65" s="28"/>
      <c r="E65" s="24">
        <f t="shared" ref="E65:E79" si="24">C65*D65</f>
        <v>0</v>
      </c>
      <c r="F65" s="20">
        <f t="shared" ref="F65:F79" si="25">E65*0.15%</f>
        <v>0</v>
      </c>
      <c r="G65" s="23">
        <f t="shared" ref="G65:G79" si="26">E65+F65</f>
        <v>0</v>
      </c>
      <c r="H65" s="39"/>
      <c r="I65" s="28"/>
      <c r="J65" s="24">
        <f t="shared" ref="J65:J79" si="27">I65*C65</f>
        <v>0</v>
      </c>
      <c r="K65" s="20">
        <f t="shared" ref="K65:K79" si="28">J65*0.25%</f>
        <v>0</v>
      </c>
      <c r="L65" s="23">
        <f t="shared" ref="L65:L79" si="29">J65-K65</f>
        <v>0</v>
      </c>
      <c r="M65" s="44">
        <f t="shared" si="23"/>
        <v>0</v>
      </c>
      <c r="N65" s="21">
        <v>2</v>
      </c>
      <c r="O65" s="20">
        <f t="shared" ref="O65:O79" si="30">M65*G65*0.0493%</f>
        <v>0</v>
      </c>
      <c r="P65" s="19">
        <f t="shared" ref="P65:P79" si="31">J65*N65*0.0493%</f>
        <v>0</v>
      </c>
      <c r="Q65" s="18">
        <f t="shared" ref="Q65:Q79" si="32">L65-G65-O65-P65-T65</f>
        <v>0</v>
      </c>
      <c r="R65" s="17"/>
      <c r="S65" s="16">
        <f t="shared" ref="S65:S79" si="33">(G65+J65)/2</f>
        <v>0</v>
      </c>
      <c r="T65" s="15">
        <f t="shared" ref="T65:T79" si="34">S65*R65</f>
        <v>0</v>
      </c>
    </row>
    <row r="66" spans="1:20" x14ac:dyDescent="0.3">
      <c r="A66" s="39"/>
      <c r="B66" s="30"/>
      <c r="C66" s="37"/>
      <c r="D66" s="28"/>
      <c r="E66" s="24">
        <f t="shared" si="24"/>
        <v>0</v>
      </c>
      <c r="F66" s="20">
        <f t="shared" si="25"/>
        <v>0</v>
      </c>
      <c r="G66" s="23">
        <f t="shared" si="26"/>
        <v>0</v>
      </c>
      <c r="H66" s="39"/>
      <c r="I66" s="28"/>
      <c r="J66" s="24">
        <f t="shared" si="27"/>
        <v>0</v>
      </c>
      <c r="K66" s="20">
        <f t="shared" si="28"/>
        <v>0</v>
      </c>
      <c r="L66" s="23">
        <f t="shared" si="29"/>
        <v>0</v>
      </c>
      <c r="M66" s="44">
        <f t="shared" si="23"/>
        <v>0</v>
      </c>
      <c r="N66" s="21">
        <v>4</v>
      </c>
      <c r="O66" s="20">
        <f t="shared" si="30"/>
        <v>0</v>
      </c>
      <c r="P66" s="19">
        <f t="shared" si="31"/>
        <v>0</v>
      </c>
      <c r="Q66" s="18">
        <f t="shared" si="32"/>
        <v>0</v>
      </c>
      <c r="R66" s="17"/>
      <c r="S66" s="16">
        <f t="shared" si="33"/>
        <v>0</v>
      </c>
      <c r="T66" s="15">
        <f t="shared" si="34"/>
        <v>0</v>
      </c>
    </row>
    <row r="67" spans="1:20" x14ac:dyDescent="0.3">
      <c r="A67" s="144"/>
      <c r="B67" s="30"/>
      <c r="C67" s="37"/>
      <c r="D67" s="28"/>
      <c r="E67" s="24">
        <f t="shared" si="24"/>
        <v>0</v>
      </c>
      <c r="F67" s="20">
        <f t="shared" si="25"/>
        <v>0</v>
      </c>
      <c r="G67" s="23">
        <f t="shared" si="26"/>
        <v>0</v>
      </c>
      <c r="H67" s="39"/>
      <c r="I67" s="28"/>
      <c r="J67" s="24">
        <f t="shared" si="27"/>
        <v>0</v>
      </c>
      <c r="K67" s="20">
        <f t="shared" si="28"/>
        <v>0</v>
      </c>
      <c r="L67" s="23">
        <f t="shared" si="29"/>
        <v>0</v>
      </c>
      <c r="M67" s="44">
        <f t="shared" si="23"/>
        <v>0</v>
      </c>
      <c r="N67" s="21">
        <v>2</v>
      </c>
      <c r="O67" s="20">
        <f t="shared" si="30"/>
        <v>0</v>
      </c>
      <c r="P67" s="19">
        <f t="shared" si="31"/>
        <v>0</v>
      </c>
      <c r="Q67" s="18">
        <f t="shared" si="32"/>
        <v>0</v>
      </c>
      <c r="R67" s="17"/>
      <c r="S67" s="16">
        <f t="shared" si="33"/>
        <v>0</v>
      </c>
      <c r="T67" s="15">
        <f t="shared" si="34"/>
        <v>0</v>
      </c>
    </row>
    <row r="68" spans="1:20" x14ac:dyDescent="0.3">
      <c r="A68" s="39"/>
      <c r="B68" s="30"/>
      <c r="C68" s="37"/>
      <c r="D68" s="28"/>
      <c r="E68" s="24">
        <f t="shared" si="24"/>
        <v>0</v>
      </c>
      <c r="F68" s="20">
        <f t="shared" si="25"/>
        <v>0</v>
      </c>
      <c r="G68" s="23">
        <f t="shared" si="26"/>
        <v>0</v>
      </c>
      <c r="H68" s="39"/>
      <c r="I68" s="28"/>
      <c r="J68" s="24">
        <f t="shared" si="27"/>
        <v>0</v>
      </c>
      <c r="K68" s="20">
        <f t="shared" si="28"/>
        <v>0</v>
      </c>
      <c r="L68" s="23">
        <f t="shared" si="29"/>
        <v>0</v>
      </c>
      <c r="M68" s="44">
        <f t="shared" si="23"/>
        <v>0</v>
      </c>
      <c r="N68" s="21">
        <v>2</v>
      </c>
      <c r="O68" s="20">
        <f t="shared" si="30"/>
        <v>0</v>
      </c>
      <c r="P68" s="19">
        <f t="shared" si="31"/>
        <v>0</v>
      </c>
      <c r="Q68" s="18">
        <f t="shared" si="32"/>
        <v>0</v>
      </c>
      <c r="R68" s="17"/>
      <c r="S68" s="16">
        <f t="shared" si="33"/>
        <v>0</v>
      </c>
      <c r="T68" s="15">
        <f t="shared" si="34"/>
        <v>0</v>
      </c>
    </row>
    <row r="69" spans="1:20" x14ac:dyDescent="0.3">
      <c r="A69" s="39"/>
      <c r="B69" s="30"/>
      <c r="C69" s="37"/>
      <c r="D69" s="28"/>
      <c r="E69" s="24">
        <f t="shared" si="24"/>
        <v>0</v>
      </c>
      <c r="F69" s="20">
        <f t="shared" si="25"/>
        <v>0</v>
      </c>
      <c r="G69" s="23">
        <f t="shared" si="26"/>
        <v>0</v>
      </c>
      <c r="H69" s="39"/>
      <c r="I69" s="28"/>
      <c r="J69" s="24">
        <f t="shared" si="27"/>
        <v>0</v>
      </c>
      <c r="K69" s="20">
        <f t="shared" si="28"/>
        <v>0</v>
      </c>
      <c r="L69" s="23">
        <f t="shared" si="29"/>
        <v>0</v>
      </c>
      <c r="M69" s="44">
        <f t="shared" si="23"/>
        <v>0</v>
      </c>
      <c r="N69" s="21">
        <v>2</v>
      </c>
      <c r="O69" s="20">
        <f t="shared" si="30"/>
        <v>0</v>
      </c>
      <c r="P69" s="19">
        <f t="shared" si="31"/>
        <v>0</v>
      </c>
      <c r="Q69" s="18">
        <f t="shared" si="32"/>
        <v>0</v>
      </c>
      <c r="R69" s="17"/>
      <c r="S69" s="16">
        <f t="shared" si="33"/>
        <v>0</v>
      </c>
      <c r="T69" s="15">
        <f t="shared" si="34"/>
        <v>0</v>
      </c>
    </row>
    <row r="70" spans="1:20" x14ac:dyDescent="0.3">
      <c r="A70" s="122"/>
      <c r="B70" s="30"/>
      <c r="C70" s="29"/>
      <c r="D70" s="32"/>
      <c r="E70" s="24">
        <f t="shared" si="24"/>
        <v>0</v>
      </c>
      <c r="F70" s="20">
        <f t="shared" si="25"/>
        <v>0</v>
      </c>
      <c r="G70" s="23">
        <f t="shared" si="26"/>
        <v>0</v>
      </c>
      <c r="H70" s="39"/>
      <c r="I70" s="28"/>
      <c r="J70" s="24">
        <f t="shared" si="27"/>
        <v>0</v>
      </c>
      <c r="K70" s="20">
        <f t="shared" si="28"/>
        <v>0</v>
      </c>
      <c r="L70" s="23">
        <f t="shared" si="29"/>
        <v>0</v>
      </c>
      <c r="M70" s="44">
        <f t="shared" si="23"/>
        <v>0</v>
      </c>
      <c r="N70" s="21">
        <v>2</v>
      </c>
      <c r="O70" s="20">
        <f t="shared" si="30"/>
        <v>0</v>
      </c>
      <c r="P70" s="19">
        <f t="shared" si="31"/>
        <v>0</v>
      </c>
      <c r="Q70" s="18">
        <f t="shared" si="32"/>
        <v>0</v>
      </c>
      <c r="R70" s="17"/>
      <c r="S70" s="16">
        <f t="shared" si="33"/>
        <v>0</v>
      </c>
      <c r="T70" s="15">
        <f t="shared" si="34"/>
        <v>0</v>
      </c>
    </row>
    <row r="71" spans="1:20" x14ac:dyDescent="0.3">
      <c r="A71" s="39"/>
      <c r="B71" s="142"/>
      <c r="C71" s="29"/>
      <c r="D71" s="28"/>
      <c r="E71" s="24">
        <f t="shared" ref="E71:E77" si="35">C71*D71</f>
        <v>0</v>
      </c>
      <c r="F71" s="20">
        <f t="shared" ref="F71:F77" si="36">E71*0.15%</f>
        <v>0</v>
      </c>
      <c r="G71" s="23">
        <f t="shared" ref="G71:G77" si="37">E71+F71</f>
        <v>0</v>
      </c>
      <c r="H71" s="39"/>
      <c r="I71" s="28"/>
      <c r="J71" s="24">
        <f t="shared" ref="J71:J78" si="38">I71*C71</f>
        <v>0</v>
      </c>
      <c r="K71" s="20">
        <f t="shared" ref="K71:K78" si="39">J71*0.25%</f>
        <v>0</v>
      </c>
      <c r="L71" s="23">
        <f t="shared" ref="L71:L78" si="40">J71-K71</f>
        <v>0</v>
      </c>
      <c r="M71" s="44">
        <f t="shared" si="23"/>
        <v>0</v>
      </c>
      <c r="N71" s="21">
        <v>2</v>
      </c>
      <c r="O71" s="20">
        <f t="shared" ref="O71:O78" si="41">M71*G71*0.0493%</f>
        <v>0</v>
      </c>
      <c r="P71" s="19">
        <f t="shared" ref="P71:P78" si="42">J71*N71*0.0493%</f>
        <v>0</v>
      </c>
      <c r="Q71" s="18">
        <f t="shared" ref="Q71:Q78" si="43">L71-G71-O71-P71-T71</f>
        <v>0</v>
      </c>
      <c r="R71" s="17"/>
      <c r="S71" s="16">
        <f t="shared" ref="S71:S78" si="44">(G71+J71)/2</f>
        <v>0</v>
      </c>
      <c r="T71" s="15">
        <f t="shared" ref="T71:T78" si="45">S71*R71</f>
        <v>0</v>
      </c>
    </row>
    <row r="72" spans="1:20" x14ac:dyDescent="0.3">
      <c r="A72" s="39"/>
      <c r="B72" s="30"/>
      <c r="C72" s="37"/>
      <c r="D72" s="32"/>
      <c r="E72" s="24">
        <f t="shared" si="35"/>
        <v>0</v>
      </c>
      <c r="F72" s="20">
        <f t="shared" si="36"/>
        <v>0</v>
      </c>
      <c r="G72" s="23">
        <f t="shared" si="37"/>
        <v>0</v>
      </c>
      <c r="H72" s="39"/>
      <c r="I72" s="28"/>
      <c r="J72" s="24">
        <f t="shared" si="38"/>
        <v>0</v>
      </c>
      <c r="K72" s="20">
        <f t="shared" si="39"/>
        <v>0</v>
      </c>
      <c r="L72" s="23">
        <f t="shared" si="40"/>
        <v>0</v>
      </c>
      <c r="M72" s="44">
        <f t="shared" si="23"/>
        <v>0</v>
      </c>
      <c r="N72" s="21">
        <v>2</v>
      </c>
      <c r="O72" s="20">
        <f t="shared" si="41"/>
        <v>0</v>
      </c>
      <c r="P72" s="19">
        <f t="shared" si="42"/>
        <v>0</v>
      </c>
      <c r="Q72" s="18">
        <f t="shared" si="43"/>
        <v>0</v>
      </c>
      <c r="R72" s="17"/>
      <c r="S72" s="16">
        <f t="shared" si="44"/>
        <v>0</v>
      </c>
      <c r="T72" s="15">
        <f t="shared" si="45"/>
        <v>0</v>
      </c>
    </row>
    <row r="73" spans="1:20" x14ac:dyDescent="0.3">
      <c r="A73" s="39"/>
      <c r="B73" s="30"/>
      <c r="C73" s="37"/>
      <c r="D73" s="28"/>
      <c r="E73" s="24">
        <f t="shared" si="35"/>
        <v>0</v>
      </c>
      <c r="F73" s="20">
        <f t="shared" si="36"/>
        <v>0</v>
      </c>
      <c r="G73" s="23">
        <f t="shared" si="37"/>
        <v>0</v>
      </c>
      <c r="H73" s="39"/>
      <c r="I73" s="28"/>
      <c r="J73" s="24">
        <f t="shared" si="38"/>
        <v>0</v>
      </c>
      <c r="K73" s="20">
        <f t="shared" si="39"/>
        <v>0</v>
      </c>
      <c r="L73" s="23">
        <f t="shared" si="40"/>
        <v>0</v>
      </c>
      <c r="M73" s="44">
        <f t="shared" si="23"/>
        <v>0</v>
      </c>
      <c r="N73" s="21">
        <v>2</v>
      </c>
      <c r="O73" s="20">
        <f t="shared" si="41"/>
        <v>0</v>
      </c>
      <c r="P73" s="19">
        <f t="shared" si="42"/>
        <v>0</v>
      </c>
      <c r="Q73" s="18">
        <f t="shared" si="43"/>
        <v>0</v>
      </c>
      <c r="R73" s="17"/>
      <c r="S73" s="16">
        <f t="shared" si="44"/>
        <v>0</v>
      </c>
      <c r="T73" s="15">
        <f t="shared" si="45"/>
        <v>0</v>
      </c>
    </row>
    <row r="74" spans="1:20" x14ac:dyDescent="0.3">
      <c r="A74" s="144"/>
      <c r="B74" s="30"/>
      <c r="C74" s="37"/>
      <c r="D74" s="28"/>
      <c r="E74" s="24">
        <f t="shared" si="35"/>
        <v>0</v>
      </c>
      <c r="F74" s="20">
        <f t="shared" si="36"/>
        <v>0</v>
      </c>
      <c r="G74" s="23">
        <f t="shared" si="37"/>
        <v>0</v>
      </c>
      <c r="H74" s="39"/>
      <c r="I74" s="28"/>
      <c r="J74" s="24">
        <f t="shared" si="38"/>
        <v>0</v>
      </c>
      <c r="K74" s="20">
        <f t="shared" si="39"/>
        <v>0</v>
      </c>
      <c r="L74" s="23">
        <f t="shared" si="40"/>
        <v>0</v>
      </c>
      <c r="M74" s="44">
        <f t="shared" si="23"/>
        <v>0</v>
      </c>
      <c r="N74" s="21">
        <v>2</v>
      </c>
      <c r="O74" s="20">
        <f t="shared" si="41"/>
        <v>0</v>
      </c>
      <c r="P74" s="19">
        <f t="shared" si="42"/>
        <v>0</v>
      </c>
      <c r="Q74" s="18">
        <f t="shared" si="43"/>
        <v>0</v>
      </c>
      <c r="R74" s="17"/>
      <c r="S74" s="16">
        <f t="shared" si="44"/>
        <v>0</v>
      </c>
      <c r="T74" s="15">
        <f t="shared" si="45"/>
        <v>0</v>
      </c>
    </row>
    <row r="75" spans="1:20" x14ac:dyDescent="0.3">
      <c r="A75" s="124"/>
      <c r="B75" s="30"/>
      <c r="C75" s="29"/>
      <c r="D75" s="28"/>
      <c r="E75" s="24">
        <f t="shared" si="35"/>
        <v>0</v>
      </c>
      <c r="F75" s="20">
        <f t="shared" si="36"/>
        <v>0</v>
      </c>
      <c r="G75" s="23">
        <f t="shared" si="37"/>
        <v>0</v>
      </c>
      <c r="H75" s="39"/>
      <c r="I75" s="28"/>
      <c r="J75" s="24">
        <f t="shared" si="38"/>
        <v>0</v>
      </c>
      <c r="K75" s="20">
        <f t="shared" si="39"/>
        <v>0</v>
      </c>
      <c r="L75" s="23">
        <f t="shared" si="40"/>
        <v>0</v>
      </c>
      <c r="M75" s="44">
        <f t="shared" si="23"/>
        <v>0</v>
      </c>
      <c r="N75" s="21">
        <v>4</v>
      </c>
      <c r="O75" s="20">
        <f t="shared" si="41"/>
        <v>0</v>
      </c>
      <c r="P75" s="19">
        <f t="shared" si="42"/>
        <v>0</v>
      </c>
      <c r="Q75" s="18">
        <f t="shared" si="43"/>
        <v>0</v>
      </c>
      <c r="R75" s="17"/>
      <c r="S75" s="16">
        <f t="shared" si="44"/>
        <v>0</v>
      </c>
      <c r="T75" s="15">
        <f t="shared" si="45"/>
        <v>0</v>
      </c>
    </row>
    <row r="76" spans="1:20" x14ac:dyDescent="0.3">
      <c r="A76" s="39"/>
      <c r="B76" s="142"/>
      <c r="C76" s="29"/>
      <c r="D76" s="28"/>
      <c r="E76" s="24">
        <f t="shared" si="35"/>
        <v>0</v>
      </c>
      <c r="F76" s="20">
        <f t="shared" si="36"/>
        <v>0</v>
      </c>
      <c r="G76" s="23">
        <f t="shared" si="37"/>
        <v>0</v>
      </c>
      <c r="H76" s="39"/>
      <c r="I76" s="28"/>
      <c r="J76" s="24">
        <f t="shared" si="38"/>
        <v>0</v>
      </c>
      <c r="K76" s="20">
        <f t="shared" si="39"/>
        <v>0</v>
      </c>
      <c r="L76" s="23">
        <f t="shared" si="40"/>
        <v>0</v>
      </c>
      <c r="M76" s="44">
        <f t="shared" si="23"/>
        <v>0</v>
      </c>
      <c r="N76" s="21">
        <v>4</v>
      </c>
      <c r="O76" s="20">
        <f t="shared" si="41"/>
        <v>0</v>
      </c>
      <c r="P76" s="19">
        <f t="shared" si="42"/>
        <v>0</v>
      </c>
      <c r="Q76" s="18">
        <f t="shared" si="43"/>
        <v>0</v>
      </c>
      <c r="R76" s="17"/>
      <c r="S76" s="16">
        <f t="shared" si="44"/>
        <v>0</v>
      </c>
      <c r="T76" s="15">
        <f t="shared" si="45"/>
        <v>0</v>
      </c>
    </row>
    <row r="77" spans="1:20" x14ac:dyDescent="0.3">
      <c r="A77" s="144"/>
      <c r="B77" s="30"/>
      <c r="C77" s="37"/>
      <c r="D77" s="28"/>
      <c r="E77" s="24">
        <f t="shared" si="35"/>
        <v>0</v>
      </c>
      <c r="F77" s="20">
        <f t="shared" si="36"/>
        <v>0</v>
      </c>
      <c r="G77" s="23">
        <f t="shared" si="37"/>
        <v>0</v>
      </c>
      <c r="H77" s="39"/>
      <c r="I77" s="28"/>
      <c r="J77" s="24">
        <f t="shared" si="38"/>
        <v>0</v>
      </c>
      <c r="K77" s="20">
        <f t="shared" si="39"/>
        <v>0</v>
      </c>
      <c r="L77" s="23">
        <f t="shared" si="40"/>
        <v>0</v>
      </c>
      <c r="M77" s="44">
        <f t="shared" si="23"/>
        <v>0</v>
      </c>
      <c r="N77" s="21">
        <v>2</v>
      </c>
      <c r="O77" s="20">
        <f t="shared" si="41"/>
        <v>0</v>
      </c>
      <c r="P77" s="19">
        <f t="shared" si="42"/>
        <v>0</v>
      </c>
      <c r="Q77" s="18">
        <f t="shared" si="43"/>
        <v>0</v>
      </c>
      <c r="R77" s="17"/>
      <c r="S77" s="16">
        <f t="shared" si="44"/>
        <v>0</v>
      </c>
      <c r="T77" s="15">
        <f t="shared" si="45"/>
        <v>0</v>
      </c>
    </row>
    <row r="78" spans="1:20" x14ac:dyDescent="0.3">
      <c r="A78" s="145"/>
      <c r="B78" s="146"/>
      <c r="C78" s="29"/>
      <c r="D78" s="28"/>
      <c r="E78" s="24">
        <f t="shared" si="24"/>
        <v>0</v>
      </c>
      <c r="F78" s="20">
        <f t="shared" si="25"/>
        <v>0</v>
      </c>
      <c r="G78" s="23">
        <f t="shared" si="26"/>
        <v>0</v>
      </c>
      <c r="H78" s="39"/>
      <c r="I78" s="28"/>
      <c r="J78" s="24">
        <f t="shared" si="38"/>
        <v>0</v>
      </c>
      <c r="K78" s="20">
        <f t="shared" si="39"/>
        <v>0</v>
      </c>
      <c r="L78" s="23">
        <f t="shared" si="40"/>
        <v>0</v>
      </c>
      <c r="M78" s="44">
        <f t="shared" si="23"/>
        <v>0</v>
      </c>
      <c r="N78" s="21">
        <v>2</v>
      </c>
      <c r="O78" s="20">
        <f t="shared" si="41"/>
        <v>0</v>
      </c>
      <c r="P78" s="19">
        <f t="shared" si="42"/>
        <v>0</v>
      </c>
      <c r="Q78" s="18">
        <f t="shared" si="43"/>
        <v>0</v>
      </c>
      <c r="R78" s="17"/>
      <c r="S78" s="16">
        <f t="shared" si="44"/>
        <v>0</v>
      </c>
      <c r="T78" s="15">
        <f t="shared" si="45"/>
        <v>0</v>
      </c>
    </row>
    <row r="79" spans="1:20" x14ac:dyDescent="0.3">
      <c r="A79" s="39"/>
      <c r="B79" s="142"/>
      <c r="C79" s="29"/>
      <c r="D79" s="143"/>
      <c r="E79" s="24">
        <f t="shared" si="24"/>
        <v>0</v>
      </c>
      <c r="F79" s="20">
        <f t="shared" si="25"/>
        <v>0</v>
      </c>
      <c r="G79" s="23">
        <f t="shared" si="26"/>
        <v>0</v>
      </c>
      <c r="H79" s="39"/>
      <c r="I79" s="28"/>
      <c r="J79" s="24">
        <f t="shared" si="27"/>
        <v>0</v>
      </c>
      <c r="K79" s="20">
        <f t="shared" si="28"/>
        <v>0</v>
      </c>
      <c r="L79" s="23">
        <f t="shared" si="29"/>
        <v>0</v>
      </c>
      <c r="M79" s="44">
        <f t="shared" si="23"/>
        <v>0</v>
      </c>
      <c r="N79" s="21">
        <v>2</v>
      </c>
      <c r="O79" s="20">
        <f t="shared" si="30"/>
        <v>0</v>
      </c>
      <c r="P79" s="19">
        <f t="shared" si="31"/>
        <v>0</v>
      </c>
      <c r="Q79" s="18">
        <f t="shared" si="32"/>
        <v>0</v>
      </c>
      <c r="R79" s="17"/>
      <c r="S79" s="16">
        <f t="shared" si="33"/>
        <v>0</v>
      </c>
      <c r="T79" s="15">
        <f t="shared" si="34"/>
        <v>0</v>
      </c>
    </row>
    <row r="80" spans="1:20" ht="15" thickBot="1" x14ac:dyDescent="0.35">
      <c r="A80" s="39"/>
      <c r="B80" s="142"/>
      <c r="C80" s="29"/>
      <c r="D80" s="143"/>
      <c r="E80" s="24">
        <f>C80*D80</f>
        <v>0</v>
      </c>
      <c r="F80" s="20">
        <f>E80*0.15%</f>
        <v>0</v>
      </c>
      <c r="G80" s="23">
        <f>E80+F80</f>
        <v>0</v>
      </c>
      <c r="H80" s="39"/>
      <c r="I80" s="28"/>
      <c r="J80" s="24">
        <f>I80*C80</f>
        <v>0</v>
      </c>
      <c r="K80" s="20">
        <f>J80*0.25%</f>
        <v>0</v>
      </c>
      <c r="L80" s="23">
        <f>J80-K80</f>
        <v>0</v>
      </c>
      <c r="M80" s="44">
        <f t="shared" si="23"/>
        <v>0</v>
      </c>
      <c r="N80" s="21">
        <v>4</v>
      </c>
      <c r="O80" s="20">
        <f>M80*G80*0.0493%</f>
        <v>0</v>
      </c>
      <c r="P80" s="19">
        <f>J80*N80*0.0493%</f>
        <v>0</v>
      </c>
      <c r="Q80" s="18">
        <f>L80-G80-O80-P80-T80</f>
        <v>0</v>
      </c>
      <c r="R80" s="17"/>
      <c r="S80" s="16">
        <f>(G80+J80)/2</f>
        <v>0</v>
      </c>
      <c r="T80" s="15">
        <f>S80*R80</f>
        <v>0</v>
      </c>
    </row>
    <row r="81" spans="1:20" ht="15" thickBot="1" x14ac:dyDescent="0.35">
      <c r="A81" s="14" t="s">
        <v>0</v>
      </c>
      <c r="B81" s="12"/>
      <c r="C81" s="11">
        <f>SUM(C56:C80)</f>
        <v>18000</v>
      </c>
      <c r="D81" s="11"/>
      <c r="E81" s="11">
        <f>SUM(E56:E80)</f>
        <v>703200000</v>
      </c>
      <c r="F81" s="11">
        <f>SUM(F56:F80)</f>
        <v>1054800</v>
      </c>
      <c r="G81" s="11">
        <f>SUM(G56:G80)</f>
        <v>704254800</v>
      </c>
      <c r="H81" s="14"/>
      <c r="I81" s="11"/>
      <c r="J81" s="11">
        <f>SUM(J56:J80)</f>
        <v>649200000</v>
      </c>
      <c r="K81" s="11">
        <f>SUM(K56:K80)</f>
        <v>1623000</v>
      </c>
      <c r="L81" s="13">
        <f>J81-K81</f>
        <v>647577000</v>
      </c>
      <c r="M81" s="12"/>
      <c r="N81" s="12">
        <f>SUM(N56:N80)</f>
        <v>71</v>
      </c>
      <c r="O81" s="20">
        <f>M81*G81*0.042%/0.8</f>
        <v>0</v>
      </c>
      <c r="P81" s="19">
        <f>J81*N81*0.042%/0.8</f>
        <v>24198930</v>
      </c>
      <c r="Q81" s="11">
        <f>SUM(Q56:Q80)</f>
        <v>-117657392.00799999</v>
      </c>
      <c r="R81" s="10"/>
      <c r="S81" s="9">
        <f>SUM(S54:S80)</f>
        <v>676727400</v>
      </c>
      <c r="T81" s="8">
        <f>SUM(T54:T80)</f>
        <v>0</v>
      </c>
    </row>
    <row r="82" spans="1:20" x14ac:dyDescent="0.3">
      <c r="Q82" s="7"/>
      <c r="S82" s="6"/>
      <c r="T82" s="6"/>
    </row>
    <row r="83" spans="1:20" x14ac:dyDescent="0.3">
      <c r="B83"/>
      <c r="D83"/>
      <c r="E83"/>
      <c r="F83"/>
      <c r="G83"/>
      <c r="N83"/>
      <c r="Q83" s="7"/>
      <c r="S83" s="6"/>
      <c r="T83" s="6"/>
    </row>
    <row r="84" spans="1:20" x14ac:dyDescent="0.3">
      <c r="B84"/>
      <c r="D84"/>
      <c r="E84"/>
      <c r="F84"/>
      <c r="G84"/>
      <c r="N84"/>
      <c r="Q84" s="7"/>
      <c r="S84" s="6"/>
      <c r="T84" s="6"/>
    </row>
  </sheetData>
  <mergeCells count="115">
    <mergeCell ref="L53:L54"/>
    <mergeCell ref="O53:O54"/>
    <mergeCell ref="P53:P54"/>
    <mergeCell ref="H53:H54"/>
    <mergeCell ref="I53:I54"/>
    <mergeCell ref="J53:J54"/>
    <mergeCell ref="A53:A54"/>
    <mergeCell ref="B53:B54"/>
    <mergeCell ref="C53:C54"/>
    <mergeCell ref="D53:D54"/>
    <mergeCell ref="E53:E54"/>
    <mergeCell ref="G53:G54"/>
    <mergeCell ref="M43:O43"/>
    <mergeCell ref="M44:O44"/>
    <mergeCell ref="M45:O45"/>
    <mergeCell ref="M46:O46"/>
    <mergeCell ref="E47:O49"/>
    <mergeCell ref="A52:G52"/>
    <mergeCell ref="H52:L52"/>
    <mergeCell ref="M52:P52"/>
    <mergeCell ref="R52:T52"/>
    <mergeCell ref="M40:O40"/>
    <mergeCell ref="M41:O41"/>
    <mergeCell ref="S35:S36"/>
    <mergeCell ref="T35:T36"/>
    <mergeCell ref="M36:O36"/>
    <mergeCell ref="M37:O37"/>
    <mergeCell ref="M38:O38"/>
    <mergeCell ref="M39:O39"/>
    <mergeCell ref="M42:O42"/>
    <mergeCell ref="E35:E36"/>
    <mergeCell ref="G35:G36"/>
    <mergeCell ref="H35:H36"/>
    <mergeCell ref="J35:J36"/>
    <mergeCell ref="L35:L36"/>
    <mergeCell ref="M35:O35"/>
    <mergeCell ref="P30:T32"/>
    <mergeCell ref="A34:G34"/>
    <mergeCell ref="H34:L34"/>
    <mergeCell ref="M34:O34"/>
    <mergeCell ref="P34:P36"/>
    <mergeCell ref="Q34:T34"/>
    <mergeCell ref="A35:A36"/>
    <mergeCell ref="B35:B36"/>
    <mergeCell ref="C35:C36"/>
    <mergeCell ref="D35:D36"/>
    <mergeCell ref="I26:K26"/>
    <mergeCell ref="M26:N26"/>
    <mergeCell ref="I27:K27"/>
    <mergeCell ref="M27:N27"/>
    <mergeCell ref="I28:K28"/>
    <mergeCell ref="C30:O32"/>
    <mergeCell ref="M23:N23"/>
    <mergeCell ref="E24:F24"/>
    <mergeCell ref="H24:J24"/>
    <mergeCell ref="K24:L24"/>
    <mergeCell ref="M24:N24"/>
    <mergeCell ref="I25:K25"/>
    <mergeCell ref="M25:N25"/>
    <mergeCell ref="B22:D22"/>
    <mergeCell ref="E22:F22"/>
    <mergeCell ref="H22:L22"/>
    <mergeCell ref="B23:D23"/>
    <mergeCell ref="E23:F23"/>
    <mergeCell ref="H23:K23"/>
    <mergeCell ref="B20:D20"/>
    <mergeCell ref="E20:F20"/>
    <mergeCell ref="H20:L20"/>
    <mergeCell ref="B21:D21"/>
    <mergeCell ref="E21:F21"/>
    <mergeCell ref="H21:L21"/>
    <mergeCell ref="B18:D18"/>
    <mergeCell ref="E18:F18"/>
    <mergeCell ref="H18:L18"/>
    <mergeCell ref="B19:D19"/>
    <mergeCell ref="E19:F19"/>
    <mergeCell ref="H19:L19"/>
    <mergeCell ref="B16:D16"/>
    <mergeCell ref="E16:F16"/>
    <mergeCell ref="H16:L16"/>
    <mergeCell ref="B17:D17"/>
    <mergeCell ref="E17:F17"/>
    <mergeCell ref="H17:L17"/>
    <mergeCell ref="B14:D14"/>
    <mergeCell ref="E14:F14"/>
    <mergeCell ref="H14:L14"/>
    <mergeCell ref="B15:D15"/>
    <mergeCell ref="E15:F15"/>
    <mergeCell ref="H15:L15"/>
    <mergeCell ref="B12:D12"/>
    <mergeCell ref="E12:F12"/>
    <mergeCell ref="H12:L12"/>
    <mergeCell ref="B13:D13"/>
    <mergeCell ref="E13:F13"/>
    <mergeCell ref="H13:L13"/>
    <mergeCell ref="B11:D11"/>
    <mergeCell ref="E11:F11"/>
    <mergeCell ref="H11:L11"/>
    <mergeCell ref="C4:F4"/>
    <mergeCell ref="H4:K4"/>
    <mergeCell ref="C5:F5"/>
    <mergeCell ref="H5:K5"/>
    <mergeCell ref="B8:D8"/>
    <mergeCell ref="E8:F8"/>
    <mergeCell ref="H8:L8"/>
    <mergeCell ref="C1:F1"/>
    <mergeCell ref="H1:K1"/>
    <mergeCell ref="C2:F2"/>
    <mergeCell ref="H2:K2"/>
    <mergeCell ref="C3:F3"/>
    <mergeCell ref="H3:K3"/>
    <mergeCell ref="B9:D9"/>
    <mergeCell ref="B10:D10"/>
    <mergeCell ref="E10:F10"/>
    <mergeCell ref="H10:L10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26"/>
  <sheetViews>
    <sheetView topLeftCell="A176" zoomScale="80" zoomScaleNormal="80" workbookViewId="0">
      <selection activeCell="O69" sqref="O69"/>
    </sheetView>
  </sheetViews>
  <sheetFormatPr defaultColWidth="9.109375" defaultRowHeight="14.4" x14ac:dyDescent="0.3"/>
  <cols>
    <col min="1" max="1" width="11.5546875" customWidth="1"/>
    <col min="2" max="2" width="8" style="5" customWidth="1"/>
    <col min="3" max="3" width="8" customWidth="1"/>
    <col min="4" max="4" width="10.5546875" style="4" bestFit="1" customWidth="1"/>
    <col min="5" max="5" width="13.88671875" style="3" bestFit="1" customWidth="1"/>
    <col min="6" max="6" width="10.6640625" style="3" customWidth="1"/>
    <col min="7" max="7" width="14.5546875" style="3" customWidth="1"/>
    <col min="8" max="8" width="12.88671875" customWidth="1"/>
    <col min="9" max="9" width="11" bestFit="1" customWidth="1"/>
    <col min="10" max="10" width="14.33203125" customWidth="1"/>
    <col min="11" max="11" width="10.109375" customWidth="1"/>
    <col min="12" max="12" width="16.88671875" bestFit="1" customWidth="1"/>
    <col min="13" max="13" width="5.44140625" customWidth="1"/>
    <col min="14" max="14" width="9.6640625" style="2" customWidth="1"/>
    <col min="15" max="15" width="11.109375" bestFit="1" customWidth="1"/>
    <col min="16" max="16" width="14.33203125" bestFit="1" customWidth="1"/>
    <col min="17" max="17" width="18.5546875" style="1" customWidth="1"/>
    <col min="18" max="18" width="9" bestFit="1" customWidth="1"/>
    <col min="19" max="19" width="15.44140625" customWidth="1"/>
    <col min="20" max="20" width="13.5546875" customWidth="1"/>
  </cols>
  <sheetData>
    <row r="1" spans="1:21" x14ac:dyDescent="0.3">
      <c r="C1" s="147" t="s">
        <v>48</v>
      </c>
      <c r="D1" s="147"/>
      <c r="E1" s="147"/>
      <c r="F1" s="147"/>
      <c r="G1" s="117"/>
      <c r="H1" s="147" t="s">
        <v>47</v>
      </c>
      <c r="I1" s="147"/>
      <c r="J1" s="147"/>
      <c r="K1" s="147"/>
      <c r="L1" s="7"/>
    </row>
    <row r="2" spans="1:21" x14ac:dyDescent="0.3">
      <c r="A2" s="3" t="s">
        <v>46</v>
      </c>
      <c r="C2" s="148" t="s">
        <v>45</v>
      </c>
      <c r="D2" s="148"/>
      <c r="E2" s="148"/>
      <c r="F2" s="148"/>
      <c r="G2" s="114">
        <f>G59</f>
        <v>0</v>
      </c>
      <c r="H2" s="148" t="s">
        <v>45</v>
      </c>
      <c r="I2" s="148"/>
      <c r="J2" s="148"/>
      <c r="K2" s="148"/>
      <c r="L2" s="114">
        <f>G59</f>
        <v>0</v>
      </c>
    </row>
    <row r="3" spans="1:21" x14ac:dyDescent="0.3">
      <c r="C3" s="148" t="s">
        <v>44</v>
      </c>
      <c r="D3" s="148"/>
      <c r="E3" s="148"/>
      <c r="F3" s="148"/>
      <c r="G3" s="115">
        <f>O223</f>
        <v>0</v>
      </c>
      <c r="H3" s="148" t="s">
        <v>44</v>
      </c>
      <c r="I3" s="148"/>
      <c r="J3" s="148"/>
      <c r="K3" s="148"/>
      <c r="L3" s="115">
        <f>S59</f>
        <v>0</v>
      </c>
    </row>
    <row r="4" spans="1:21" x14ac:dyDescent="0.3">
      <c r="C4" s="148" t="s">
        <v>43</v>
      </c>
      <c r="D4" s="148"/>
      <c r="E4" s="148"/>
      <c r="F4" s="148"/>
      <c r="G4" s="115">
        <f>P223</f>
        <v>0</v>
      </c>
      <c r="H4" s="148" t="s">
        <v>43</v>
      </c>
      <c r="I4" s="148"/>
      <c r="J4" s="148"/>
      <c r="K4" s="148"/>
      <c r="L4" s="115">
        <f>T59</f>
        <v>0</v>
      </c>
    </row>
    <row r="5" spans="1:21" x14ac:dyDescent="0.3">
      <c r="C5" s="148" t="s">
        <v>42</v>
      </c>
      <c r="D5" s="148"/>
      <c r="E5" s="148"/>
      <c r="F5" s="148"/>
      <c r="G5" s="114">
        <f>G2+G3+G4</f>
        <v>0</v>
      </c>
      <c r="H5" s="148" t="s">
        <v>42</v>
      </c>
      <c r="I5" s="148"/>
      <c r="J5" s="148"/>
      <c r="K5" s="148"/>
      <c r="L5" s="114">
        <f>L2+L3+L4</f>
        <v>0</v>
      </c>
    </row>
    <row r="6" spans="1:21" x14ac:dyDescent="0.3">
      <c r="Q6" s="7"/>
      <c r="S6" s="6"/>
      <c r="T6" s="6"/>
      <c r="U6" t="s">
        <v>27</v>
      </c>
    </row>
    <row r="7" spans="1:21" x14ac:dyDescent="0.3">
      <c r="U7" t="s">
        <v>27</v>
      </c>
    </row>
    <row r="8" spans="1:21" x14ac:dyDescent="0.3">
      <c r="A8" s="113" t="s">
        <v>41</v>
      </c>
      <c r="B8" s="157" t="s">
        <v>38</v>
      </c>
      <c r="C8" s="158"/>
      <c r="D8" s="158"/>
      <c r="E8" s="159" t="s">
        <v>40</v>
      </c>
      <c r="F8" s="160"/>
      <c r="G8" s="112" t="s">
        <v>39</v>
      </c>
      <c r="H8" s="161" t="s">
        <v>38</v>
      </c>
      <c r="I8" s="162"/>
      <c r="J8" s="162"/>
      <c r="K8" s="162"/>
      <c r="L8" s="163"/>
      <c r="U8" t="s">
        <v>27</v>
      </c>
    </row>
    <row r="9" spans="1:21" ht="17.25" customHeight="1" x14ac:dyDescent="0.3">
      <c r="A9" s="111"/>
      <c r="B9" s="149"/>
      <c r="C9" s="150"/>
      <c r="D9" s="151"/>
      <c r="E9" s="110"/>
      <c r="F9" s="109"/>
      <c r="G9" s="108"/>
      <c r="H9" s="107"/>
      <c r="I9" s="106"/>
      <c r="J9" s="106"/>
      <c r="K9" s="106"/>
      <c r="L9" s="105"/>
      <c r="U9" t="s">
        <v>27</v>
      </c>
    </row>
    <row r="10" spans="1:21" ht="21.75" customHeight="1" x14ac:dyDescent="0.3">
      <c r="A10" s="102">
        <v>43914</v>
      </c>
      <c r="B10" s="149" t="s">
        <v>49</v>
      </c>
      <c r="C10" s="150"/>
      <c r="D10" s="151"/>
      <c r="E10" s="152"/>
      <c r="F10" s="153"/>
      <c r="G10" s="103"/>
      <c r="H10" s="154"/>
      <c r="I10" s="154"/>
      <c r="J10" s="154"/>
      <c r="K10" s="154"/>
      <c r="L10" s="154"/>
      <c r="U10" t="s">
        <v>27</v>
      </c>
    </row>
    <row r="11" spans="1:21" ht="15" customHeight="1" x14ac:dyDescent="0.3">
      <c r="A11" s="102"/>
      <c r="B11" s="149"/>
      <c r="C11" s="150"/>
      <c r="D11" s="151"/>
      <c r="E11" s="155"/>
      <c r="F11" s="156"/>
      <c r="G11" s="103"/>
      <c r="H11" s="154"/>
      <c r="I11" s="154"/>
      <c r="J11" s="154"/>
      <c r="K11" s="154"/>
      <c r="L11" s="154"/>
      <c r="M11" s="100"/>
      <c r="N11" s="99"/>
      <c r="O11" s="71"/>
      <c r="U11" t="s">
        <v>27</v>
      </c>
    </row>
    <row r="12" spans="1:21" ht="15" customHeight="1" x14ac:dyDescent="0.3">
      <c r="A12" s="104"/>
      <c r="B12" s="149"/>
      <c r="C12" s="150"/>
      <c r="D12" s="151"/>
      <c r="E12" s="155"/>
      <c r="F12" s="156"/>
      <c r="G12" s="103"/>
      <c r="H12" s="154"/>
      <c r="I12" s="154"/>
      <c r="J12" s="154"/>
      <c r="K12" s="154"/>
      <c r="L12" s="154"/>
      <c r="M12" s="100"/>
      <c r="N12" s="99"/>
      <c r="O12" s="71"/>
      <c r="U12" t="s">
        <v>27</v>
      </c>
    </row>
    <row r="13" spans="1:21" x14ac:dyDescent="0.3">
      <c r="A13" s="102"/>
      <c r="B13" s="149"/>
      <c r="C13" s="150"/>
      <c r="D13" s="151"/>
      <c r="E13" s="155"/>
      <c r="F13" s="156"/>
      <c r="G13" s="101"/>
      <c r="H13" s="154"/>
      <c r="I13" s="154"/>
      <c r="J13" s="154"/>
      <c r="K13" s="154"/>
      <c r="L13" s="154"/>
      <c r="M13" s="100"/>
      <c r="N13" s="99"/>
      <c r="O13" s="71"/>
      <c r="U13" t="s">
        <v>27</v>
      </c>
    </row>
    <row r="14" spans="1:21" x14ac:dyDescent="0.3">
      <c r="A14" s="102"/>
      <c r="B14" s="149"/>
      <c r="C14" s="150"/>
      <c r="D14" s="151"/>
      <c r="E14" s="155"/>
      <c r="F14" s="156"/>
      <c r="G14" s="101"/>
      <c r="H14" s="154"/>
      <c r="I14" s="154"/>
      <c r="J14" s="154"/>
      <c r="K14" s="154"/>
      <c r="L14" s="154"/>
      <c r="M14" s="100"/>
      <c r="N14" s="99"/>
      <c r="O14" s="71"/>
      <c r="U14" t="s">
        <v>27</v>
      </c>
    </row>
    <row r="15" spans="1:21" x14ac:dyDescent="0.3">
      <c r="A15" s="102"/>
      <c r="B15" s="149"/>
      <c r="C15" s="150"/>
      <c r="D15" s="151"/>
      <c r="E15" s="155"/>
      <c r="F15" s="156"/>
      <c r="G15" s="101"/>
      <c r="H15" s="154"/>
      <c r="I15" s="154"/>
      <c r="J15" s="154"/>
      <c r="K15" s="154"/>
      <c r="L15" s="154"/>
      <c r="M15" s="100"/>
      <c r="N15" s="99"/>
      <c r="O15" s="71"/>
      <c r="U15" t="s">
        <v>27</v>
      </c>
    </row>
    <row r="16" spans="1:21" x14ac:dyDescent="0.3">
      <c r="A16" s="102"/>
      <c r="B16" s="149"/>
      <c r="C16" s="150"/>
      <c r="D16" s="151"/>
      <c r="E16" s="155"/>
      <c r="F16" s="156"/>
      <c r="G16" s="101"/>
      <c r="H16" s="154"/>
      <c r="I16" s="154"/>
      <c r="J16" s="154"/>
      <c r="K16" s="154"/>
      <c r="L16" s="154"/>
      <c r="M16" s="100"/>
      <c r="N16" s="99"/>
      <c r="O16" s="71"/>
      <c r="U16" t="s">
        <v>27</v>
      </c>
    </row>
    <row r="17" spans="1:21" x14ac:dyDescent="0.3">
      <c r="A17" s="102"/>
      <c r="B17" s="149"/>
      <c r="C17" s="150"/>
      <c r="D17" s="151"/>
      <c r="E17" s="155"/>
      <c r="F17" s="156"/>
      <c r="G17" s="101"/>
      <c r="H17" s="154"/>
      <c r="I17" s="154"/>
      <c r="J17" s="154"/>
      <c r="K17" s="154"/>
      <c r="L17" s="154"/>
      <c r="M17" s="100"/>
      <c r="N17" s="99"/>
      <c r="O17" s="71"/>
      <c r="U17" t="s">
        <v>27</v>
      </c>
    </row>
    <row r="18" spans="1:21" x14ac:dyDescent="0.3">
      <c r="A18" s="102"/>
      <c r="B18" s="149"/>
      <c r="C18" s="150"/>
      <c r="D18" s="151"/>
      <c r="E18" s="155"/>
      <c r="F18" s="156"/>
      <c r="G18" s="101"/>
      <c r="H18" s="154"/>
      <c r="I18" s="154"/>
      <c r="J18" s="154"/>
      <c r="K18" s="154"/>
      <c r="L18" s="154"/>
      <c r="M18" s="100"/>
      <c r="N18" s="99"/>
      <c r="O18" s="71"/>
      <c r="U18" t="s">
        <v>27</v>
      </c>
    </row>
    <row r="19" spans="1:21" x14ac:dyDescent="0.3">
      <c r="A19" s="102"/>
      <c r="B19" s="149"/>
      <c r="C19" s="150"/>
      <c r="D19" s="151"/>
      <c r="E19" s="155"/>
      <c r="F19" s="156"/>
      <c r="G19" s="101"/>
      <c r="H19" s="154"/>
      <c r="I19" s="154"/>
      <c r="J19" s="154"/>
      <c r="K19" s="154"/>
      <c r="L19" s="154"/>
      <c r="M19" s="100"/>
      <c r="N19" s="99"/>
      <c r="O19" s="71"/>
      <c r="S19" s="140"/>
      <c r="U19" t="s">
        <v>27</v>
      </c>
    </row>
    <row r="20" spans="1:21" x14ac:dyDescent="0.3">
      <c r="A20" s="102"/>
      <c r="B20" s="149"/>
      <c r="C20" s="150"/>
      <c r="D20" s="151"/>
      <c r="E20" s="155"/>
      <c r="F20" s="156"/>
      <c r="G20" s="101"/>
      <c r="H20" s="154"/>
      <c r="I20" s="154"/>
      <c r="J20" s="154"/>
      <c r="K20" s="154"/>
      <c r="L20" s="154"/>
      <c r="M20" s="100"/>
      <c r="N20" s="99"/>
      <c r="O20" s="71"/>
      <c r="S20" s="139"/>
      <c r="U20" t="s">
        <v>27</v>
      </c>
    </row>
    <row r="21" spans="1:21" x14ac:dyDescent="0.3">
      <c r="A21" s="102"/>
      <c r="B21" s="149"/>
      <c r="C21" s="150"/>
      <c r="D21" s="151"/>
      <c r="E21" s="155"/>
      <c r="F21" s="156"/>
      <c r="G21" s="101"/>
      <c r="H21" s="154"/>
      <c r="I21" s="154"/>
      <c r="J21" s="154"/>
      <c r="K21" s="154"/>
      <c r="L21" s="154"/>
      <c r="M21" s="100"/>
      <c r="N21" s="99"/>
      <c r="O21" s="71"/>
      <c r="S21" s="139"/>
      <c r="U21" t="s">
        <v>27</v>
      </c>
    </row>
    <row r="22" spans="1:21" x14ac:dyDescent="0.3">
      <c r="A22" s="102"/>
      <c r="B22" s="149"/>
      <c r="C22" s="150"/>
      <c r="D22" s="151"/>
      <c r="E22" s="155"/>
      <c r="F22" s="156"/>
      <c r="G22" s="101"/>
      <c r="H22" s="154"/>
      <c r="I22" s="154"/>
      <c r="J22" s="154"/>
      <c r="K22" s="154"/>
      <c r="L22" s="154"/>
      <c r="M22" s="100"/>
      <c r="N22" s="99"/>
      <c r="O22" s="71"/>
      <c r="U22" t="s">
        <v>27</v>
      </c>
    </row>
    <row r="23" spans="1:21" x14ac:dyDescent="0.3">
      <c r="A23" s="98"/>
      <c r="B23" s="149"/>
      <c r="C23" s="150"/>
      <c r="D23" s="151"/>
      <c r="E23" s="155"/>
      <c r="F23" s="156"/>
      <c r="G23" s="97"/>
      <c r="H23" s="164"/>
      <c r="I23" s="165"/>
      <c r="J23" s="165"/>
      <c r="K23" s="166"/>
      <c r="L23" s="116"/>
      <c r="M23" s="178" t="s">
        <v>37</v>
      </c>
      <c r="N23" s="179"/>
      <c r="O23" s="71" t="s">
        <v>36</v>
      </c>
      <c r="P23" t="s">
        <v>35</v>
      </c>
      <c r="U23" t="s">
        <v>27</v>
      </c>
    </row>
    <row r="24" spans="1:21" ht="15.6" x14ac:dyDescent="0.3">
      <c r="A24" s="96"/>
      <c r="B24" s="95"/>
      <c r="C24" s="94"/>
      <c r="D24" s="93"/>
      <c r="E24" s="180">
        <f>SUM(E10:E23)</f>
        <v>0</v>
      </c>
      <c r="F24" s="181"/>
      <c r="G24" s="92">
        <f>SUM(G10:G23)</f>
        <v>0</v>
      </c>
      <c r="H24" s="182" t="s">
        <v>34</v>
      </c>
      <c r="I24" s="183"/>
      <c r="J24" s="183"/>
      <c r="K24" s="184">
        <f>E24-G24+M24</f>
        <v>0</v>
      </c>
      <c r="L24" s="185"/>
      <c r="M24" s="186">
        <f>Q223</f>
        <v>0</v>
      </c>
      <c r="N24" s="187"/>
      <c r="O24" s="91" t="e">
        <f>K24/L25</f>
        <v>#DIV/0!</v>
      </c>
      <c r="P24" s="64">
        <f>L27-L26</f>
        <v>0</v>
      </c>
      <c r="U24" t="s">
        <v>27</v>
      </c>
    </row>
    <row r="25" spans="1:21" ht="15" thickBot="1" x14ac:dyDescent="0.35">
      <c r="A25" s="81"/>
      <c r="B25" s="80"/>
      <c r="C25" s="79"/>
      <c r="D25" s="84"/>
      <c r="E25" s="87"/>
      <c r="F25" s="90"/>
      <c r="G25" s="89">
        <f>E24-G24</f>
        <v>0</v>
      </c>
      <c r="H25" s="88"/>
      <c r="I25" s="188" t="s">
        <v>33</v>
      </c>
      <c r="J25" s="188"/>
      <c r="K25" s="188"/>
      <c r="L25" s="86">
        <f>G59</f>
        <v>0</v>
      </c>
      <c r="M25" s="189"/>
      <c r="N25" s="190"/>
      <c r="O25" s="85"/>
      <c r="U25" t="s">
        <v>27</v>
      </c>
    </row>
    <row r="26" spans="1:21" ht="15" thickTop="1" x14ac:dyDescent="0.3">
      <c r="A26" s="81"/>
      <c r="B26" s="80"/>
      <c r="C26" s="79"/>
      <c r="D26" s="84"/>
      <c r="E26" s="87"/>
      <c r="F26" s="77"/>
      <c r="G26" s="84"/>
      <c r="H26" s="83"/>
      <c r="I26" s="148" t="s">
        <v>32</v>
      </c>
      <c r="J26" s="148"/>
      <c r="K26" s="148"/>
      <c r="L26" s="86">
        <f>G59*0.2</f>
        <v>0</v>
      </c>
      <c r="M26" s="167"/>
      <c r="N26" s="167"/>
      <c r="O26" s="85"/>
      <c r="U26" t="s">
        <v>27</v>
      </c>
    </row>
    <row r="27" spans="1:21" x14ac:dyDescent="0.3">
      <c r="A27" s="81"/>
      <c r="B27" s="80"/>
      <c r="C27" s="79"/>
      <c r="D27" s="78"/>
      <c r="E27" s="77"/>
      <c r="F27" s="77"/>
      <c r="G27" s="84"/>
      <c r="H27" s="83"/>
      <c r="I27" s="148" t="s">
        <v>31</v>
      </c>
      <c r="J27" s="148"/>
      <c r="K27" s="148"/>
      <c r="L27" s="82">
        <f>K24</f>
        <v>0</v>
      </c>
      <c r="M27" s="168"/>
      <c r="N27" s="168"/>
      <c r="U27" t="s">
        <v>27</v>
      </c>
    </row>
    <row r="28" spans="1:21" x14ac:dyDescent="0.3">
      <c r="A28" s="81"/>
      <c r="B28" s="80"/>
      <c r="C28" s="79"/>
      <c r="D28" s="78"/>
      <c r="E28" s="77"/>
      <c r="F28" s="77"/>
      <c r="G28" s="76"/>
      <c r="H28" s="75"/>
      <c r="I28" s="148" t="s">
        <v>30</v>
      </c>
      <c r="J28" s="148"/>
      <c r="K28" s="148"/>
      <c r="L28" s="74" t="e">
        <f>(K24+M59)/L25</f>
        <v>#DIV/0!</v>
      </c>
      <c r="M28" s="73"/>
      <c r="N28" s="72"/>
      <c r="O28" s="71"/>
      <c r="U28" t="s">
        <v>27</v>
      </c>
    </row>
    <row r="29" spans="1:21" ht="15" thickBot="1" x14ac:dyDescent="0.35">
      <c r="U29" t="s">
        <v>27</v>
      </c>
    </row>
    <row r="30" spans="1:21" x14ac:dyDescent="0.3">
      <c r="C30" s="169" t="s">
        <v>29</v>
      </c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1"/>
      <c r="P30" s="200" t="s">
        <v>28</v>
      </c>
      <c r="Q30" s="201"/>
      <c r="R30" s="201"/>
      <c r="S30" s="201"/>
      <c r="T30" s="201"/>
      <c r="U30" t="s">
        <v>27</v>
      </c>
    </row>
    <row r="31" spans="1:21" x14ac:dyDescent="0.3">
      <c r="C31" s="172"/>
      <c r="D31" s="173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4"/>
      <c r="P31" s="202"/>
      <c r="Q31" s="201"/>
      <c r="R31" s="201"/>
      <c r="S31" s="201"/>
      <c r="T31" s="201"/>
      <c r="U31" t="s">
        <v>27</v>
      </c>
    </row>
    <row r="32" spans="1:21" ht="15" thickBot="1" x14ac:dyDescent="0.35">
      <c r="C32" s="175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7"/>
      <c r="P32" s="202"/>
      <c r="Q32" s="201"/>
      <c r="R32" s="201"/>
      <c r="S32" s="201"/>
      <c r="T32" s="201"/>
      <c r="U32" t="s">
        <v>27</v>
      </c>
    </row>
    <row r="33" spans="1:20" ht="15" thickBot="1" x14ac:dyDescent="0.35"/>
    <row r="34" spans="1:20" ht="15.6" thickTop="1" thickBot="1" x14ac:dyDescent="0.35">
      <c r="A34" s="203" t="s">
        <v>22</v>
      </c>
      <c r="B34" s="204"/>
      <c r="C34" s="204"/>
      <c r="D34" s="204"/>
      <c r="E34" s="204"/>
      <c r="F34" s="204"/>
      <c r="G34" s="205"/>
      <c r="H34" s="206" t="s">
        <v>21</v>
      </c>
      <c r="I34" s="204"/>
      <c r="J34" s="204"/>
      <c r="K34" s="204"/>
      <c r="L34" s="205"/>
      <c r="M34" s="207" t="s">
        <v>26</v>
      </c>
      <c r="N34" s="208"/>
      <c r="O34" s="209"/>
      <c r="P34" s="210" t="s">
        <v>12</v>
      </c>
      <c r="Q34" s="212" t="s">
        <v>20</v>
      </c>
      <c r="R34" s="212"/>
      <c r="S34" s="212"/>
      <c r="T34" s="213"/>
    </row>
    <row r="35" spans="1:20" x14ac:dyDescent="0.3">
      <c r="A35" s="214" t="s">
        <v>17</v>
      </c>
      <c r="B35" s="216" t="s">
        <v>16</v>
      </c>
      <c r="C35" s="218" t="s">
        <v>15</v>
      </c>
      <c r="D35" s="220" t="s">
        <v>14</v>
      </c>
      <c r="E35" s="191" t="s">
        <v>9</v>
      </c>
      <c r="F35" s="121" t="s">
        <v>13</v>
      </c>
      <c r="G35" s="193" t="s">
        <v>9</v>
      </c>
      <c r="H35" s="195" t="s">
        <v>12</v>
      </c>
      <c r="I35" s="133" t="s">
        <v>25</v>
      </c>
      <c r="J35" s="191" t="s">
        <v>9</v>
      </c>
      <c r="K35" s="134" t="s">
        <v>10</v>
      </c>
      <c r="L35" s="193" t="s">
        <v>9</v>
      </c>
      <c r="M35" s="197"/>
      <c r="N35" s="198"/>
      <c r="O35" s="199"/>
      <c r="P35" s="211"/>
      <c r="Q35" s="70" t="s">
        <v>8</v>
      </c>
      <c r="R35" s="70" t="s">
        <v>8</v>
      </c>
      <c r="S35" s="225" t="s">
        <v>7</v>
      </c>
      <c r="T35" s="226" t="s">
        <v>6</v>
      </c>
    </row>
    <row r="36" spans="1:20" x14ac:dyDescent="0.3">
      <c r="A36" s="215"/>
      <c r="B36" s="217"/>
      <c r="C36" s="219"/>
      <c r="D36" s="221"/>
      <c r="E36" s="192"/>
      <c r="F36" s="119">
        <v>1.5E-3</v>
      </c>
      <c r="G36" s="194"/>
      <c r="H36" s="196"/>
      <c r="I36" s="132" t="s">
        <v>24</v>
      </c>
      <c r="J36" s="192"/>
      <c r="K36" s="119">
        <v>2.5000000000000001E-3</v>
      </c>
      <c r="L36" s="194"/>
      <c r="M36" s="227"/>
      <c r="N36" s="228"/>
      <c r="O36" s="229"/>
      <c r="P36" s="211"/>
      <c r="Q36" s="70" t="s">
        <v>2</v>
      </c>
      <c r="R36" s="70" t="s">
        <v>1</v>
      </c>
      <c r="S36" s="225"/>
      <c r="T36" s="226"/>
    </row>
    <row r="37" spans="1:20" x14ac:dyDescent="0.3">
      <c r="A37" s="122"/>
      <c r="B37" s="30"/>
      <c r="C37" s="29"/>
      <c r="D37" s="32"/>
      <c r="E37" s="20">
        <f t="shared" ref="E37:E58" si="0">C37*D37</f>
        <v>0</v>
      </c>
      <c r="F37" s="20">
        <f t="shared" ref="F37:F58" si="1">E37*0.15%</f>
        <v>0</v>
      </c>
      <c r="G37" s="130">
        <f t="shared" ref="G37:G58" si="2">E37+F37</f>
        <v>0</v>
      </c>
      <c r="H37" s="135"/>
      <c r="I37" s="47"/>
      <c r="J37" s="20">
        <f t="shared" ref="J37:J58" si="3">C37*I37</f>
        <v>0</v>
      </c>
      <c r="K37" s="20">
        <f t="shared" ref="K37:K58" si="4">J37*0.25%</f>
        <v>0</v>
      </c>
      <c r="L37" s="130">
        <f t="shared" ref="L37:L58" si="5">J37-K37</f>
        <v>0</v>
      </c>
      <c r="M37" s="222">
        <f t="shared" ref="M37:M58" si="6">L37-G37</f>
        <v>0</v>
      </c>
      <c r="N37" s="223"/>
      <c r="O37" s="224"/>
      <c r="P37" s="138">
        <f>'[1]bang tong hop'!$I$24</f>
        <v>43830</v>
      </c>
      <c r="Q37" s="67">
        <f t="shared" ref="Q37:Q59" si="7">P37-A37</f>
        <v>43830</v>
      </c>
      <c r="R37" s="66"/>
      <c r="S37" s="20">
        <f t="shared" ref="S37:S58" si="8">G37*Q37*0.042%</f>
        <v>0</v>
      </c>
      <c r="T37" s="68">
        <f t="shared" ref="T37:T58" si="9">J37*R37*0.042%</f>
        <v>0</v>
      </c>
    </row>
    <row r="38" spans="1:20" x14ac:dyDescent="0.3">
      <c r="A38" s="141"/>
      <c r="B38" s="30"/>
      <c r="C38" s="37"/>
      <c r="D38" s="38"/>
      <c r="E38" s="20">
        <f t="shared" si="0"/>
        <v>0</v>
      </c>
      <c r="F38" s="20">
        <f t="shared" si="1"/>
        <v>0</v>
      </c>
      <c r="G38" s="130">
        <f t="shared" si="2"/>
        <v>0</v>
      </c>
      <c r="H38" s="135"/>
      <c r="I38" s="47"/>
      <c r="J38" s="20">
        <f t="shared" si="3"/>
        <v>0</v>
      </c>
      <c r="K38" s="20">
        <f t="shared" si="4"/>
        <v>0</v>
      </c>
      <c r="L38" s="130">
        <f t="shared" si="5"/>
        <v>0</v>
      </c>
      <c r="M38" s="222">
        <f t="shared" si="6"/>
        <v>0</v>
      </c>
      <c r="N38" s="223"/>
      <c r="O38" s="224"/>
      <c r="P38" s="138">
        <f>'[1]bang tong hop'!$I$24</f>
        <v>43830</v>
      </c>
      <c r="Q38" s="67">
        <f t="shared" si="7"/>
        <v>43830</v>
      </c>
      <c r="R38" s="66"/>
      <c r="S38" s="20">
        <f t="shared" si="8"/>
        <v>0</v>
      </c>
      <c r="T38" s="68">
        <f t="shared" si="9"/>
        <v>0</v>
      </c>
    </row>
    <row r="39" spans="1:20" x14ac:dyDescent="0.3">
      <c r="A39" s="124"/>
      <c r="B39" s="30"/>
      <c r="C39" s="37"/>
      <c r="D39" s="28"/>
      <c r="E39" s="20">
        <f t="shared" si="0"/>
        <v>0</v>
      </c>
      <c r="F39" s="20">
        <f t="shared" si="1"/>
        <v>0</v>
      </c>
      <c r="G39" s="130">
        <f t="shared" si="2"/>
        <v>0</v>
      </c>
      <c r="H39" s="135"/>
      <c r="I39" s="47"/>
      <c r="J39" s="20">
        <f t="shared" si="3"/>
        <v>0</v>
      </c>
      <c r="K39" s="20">
        <f t="shared" si="4"/>
        <v>0</v>
      </c>
      <c r="L39" s="130">
        <f t="shared" si="5"/>
        <v>0</v>
      </c>
      <c r="M39" s="222">
        <f t="shared" si="6"/>
        <v>0</v>
      </c>
      <c r="N39" s="223"/>
      <c r="O39" s="224"/>
      <c r="P39" s="138">
        <f>'[1]bang tong hop'!$I$24</f>
        <v>43830</v>
      </c>
      <c r="Q39" s="67">
        <f t="shared" si="7"/>
        <v>43830</v>
      </c>
      <c r="R39" s="66"/>
      <c r="S39" s="20">
        <f t="shared" si="8"/>
        <v>0</v>
      </c>
      <c r="T39" s="68">
        <f t="shared" si="9"/>
        <v>0</v>
      </c>
    </row>
    <row r="40" spans="1:20" x14ac:dyDescent="0.3">
      <c r="A40" s="124"/>
      <c r="B40" s="30"/>
      <c r="C40" s="37"/>
      <c r="D40" s="28"/>
      <c r="E40" s="20">
        <f t="shared" si="0"/>
        <v>0</v>
      </c>
      <c r="F40" s="20">
        <f t="shared" si="1"/>
        <v>0</v>
      </c>
      <c r="G40" s="130">
        <f t="shared" si="2"/>
        <v>0</v>
      </c>
      <c r="H40" s="135"/>
      <c r="I40" s="47"/>
      <c r="J40" s="20">
        <f t="shared" si="3"/>
        <v>0</v>
      </c>
      <c r="K40" s="20">
        <f t="shared" si="4"/>
        <v>0</v>
      </c>
      <c r="L40" s="130">
        <f t="shared" si="5"/>
        <v>0</v>
      </c>
      <c r="M40" s="222">
        <f t="shared" si="6"/>
        <v>0</v>
      </c>
      <c r="N40" s="223"/>
      <c r="O40" s="224"/>
      <c r="P40" s="138">
        <f>'[1]bang tong hop'!$I$24</f>
        <v>43830</v>
      </c>
      <c r="Q40" s="67">
        <f t="shared" si="7"/>
        <v>43830</v>
      </c>
      <c r="R40" s="66"/>
      <c r="S40" s="20">
        <f t="shared" si="8"/>
        <v>0</v>
      </c>
      <c r="T40" s="68">
        <f t="shared" si="9"/>
        <v>0</v>
      </c>
    </row>
    <row r="41" spans="1:20" x14ac:dyDescent="0.3">
      <c r="A41" s="124"/>
      <c r="B41" s="30"/>
      <c r="C41" s="37"/>
      <c r="D41" s="28"/>
      <c r="E41" s="20">
        <f t="shared" si="0"/>
        <v>0</v>
      </c>
      <c r="F41" s="20">
        <f t="shared" si="1"/>
        <v>0</v>
      </c>
      <c r="G41" s="130">
        <f t="shared" si="2"/>
        <v>0</v>
      </c>
      <c r="H41" s="135"/>
      <c r="I41" s="47"/>
      <c r="J41" s="20">
        <f t="shared" si="3"/>
        <v>0</v>
      </c>
      <c r="K41" s="20">
        <f t="shared" si="4"/>
        <v>0</v>
      </c>
      <c r="L41" s="130">
        <f t="shared" si="5"/>
        <v>0</v>
      </c>
      <c r="M41" s="222">
        <f t="shared" si="6"/>
        <v>0</v>
      </c>
      <c r="N41" s="223"/>
      <c r="O41" s="224"/>
      <c r="P41" s="138">
        <f>'[1]bang tong hop'!$I$24</f>
        <v>43830</v>
      </c>
      <c r="Q41" s="67">
        <f t="shared" si="7"/>
        <v>43830</v>
      </c>
      <c r="R41" s="66"/>
      <c r="S41" s="20">
        <f t="shared" si="8"/>
        <v>0</v>
      </c>
      <c r="T41" s="68">
        <f t="shared" si="9"/>
        <v>0</v>
      </c>
    </row>
    <row r="42" spans="1:20" x14ac:dyDescent="0.3">
      <c r="A42" s="124"/>
      <c r="B42" s="30"/>
      <c r="C42" s="37"/>
      <c r="D42" s="28"/>
      <c r="E42" s="20">
        <f t="shared" si="0"/>
        <v>0</v>
      </c>
      <c r="F42" s="20">
        <f t="shared" si="1"/>
        <v>0</v>
      </c>
      <c r="G42" s="130">
        <f t="shared" si="2"/>
        <v>0</v>
      </c>
      <c r="H42" s="135"/>
      <c r="I42" s="47"/>
      <c r="J42" s="20">
        <f t="shared" si="3"/>
        <v>0</v>
      </c>
      <c r="K42" s="20">
        <f t="shared" si="4"/>
        <v>0</v>
      </c>
      <c r="L42" s="130">
        <f t="shared" si="5"/>
        <v>0</v>
      </c>
      <c r="M42" s="222">
        <f t="shared" si="6"/>
        <v>0</v>
      </c>
      <c r="N42" s="223"/>
      <c r="O42" s="224"/>
      <c r="P42" s="138">
        <f>'[1]bang tong hop'!$I$24</f>
        <v>43830</v>
      </c>
      <c r="Q42" s="67">
        <f t="shared" si="7"/>
        <v>43830</v>
      </c>
      <c r="R42" s="66"/>
      <c r="S42" s="20">
        <f t="shared" si="8"/>
        <v>0</v>
      </c>
      <c r="T42" s="68">
        <f t="shared" si="9"/>
        <v>0</v>
      </c>
    </row>
    <row r="43" spans="1:20" x14ac:dyDescent="0.3">
      <c r="A43" s="124"/>
      <c r="B43" s="30"/>
      <c r="C43" s="37"/>
      <c r="D43" s="28"/>
      <c r="E43" s="20">
        <f t="shared" si="0"/>
        <v>0</v>
      </c>
      <c r="F43" s="20">
        <f t="shared" si="1"/>
        <v>0</v>
      </c>
      <c r="G43" s="130">
        <f t="shared" si="2"/>
        <v>0</v>
      </c>
      <c r="H43" s="135"/>
      <c r="I43" s="47"/>
      <c r="J43" s="20">
        <f t="shared" si="3"/>
        <v>0</v>
      </c>
      <c r="K43" s="20">
        <f t="shared" si="4"/>
        <v>0</v>
      </c>
      <c r="L43" s="130">
        <f t="shared" si="5"/>
        <v>0</v>
      </c>
      <c r="M43" s="222">
        <f t="shared" si="6"/>
        <v>0</v>
      </c>
      <c r="N43" s="223"/>
      <c r="O43" s="224"/>
      <c r="P43" s="138">
        <v>43851</v>
      </c>
      <c r="Q43" s="67">
        <v>4</v>
      </c>
      <c r="R43" s="66"/>
      <c r="S43" s="20">
        <f t="shared" si="8"/>
        <v>0</v>
      </c>
      <c r="T43" s="68">
        <f t="shared" si="9"/>
        <v>0</v>
      </c>
    </row>
    <row r="44" spans="1:20" x14ac:dyDescent="0.3">
      <c r="A44" s="123"/>
      <c r="B44" s="120"/>
      <c r="C44" s="29"/>
      <c r="D44" s="28"/>
      <c r="E44" s="20">
        <f t="shared" si="0"/>
        <v>0</v>
      </c>
      <c r="F44" s="20">
        <f t="shared" si="1"/>
        <v>0</v>
      </c>
      <c r="G44" s="130">
        <f t="shared" si="2"/>
        <v>0</v>
      </c>
      <c r="H44" s="135"/>
      <c r="I44" s="47"/>
      <c r="J44" s="20">
        <f t="shared" si="3"/>
        <v>0</v>
      </c>
      <c r="K44" s="20">
        <f t="shared" si="4"/>
        <v>0</v>
      </c>
      <c r="L44" s="130">
        <f t="shared" si="5"/>
        <v>0</v>
      </c>
      <c r="M44" s="222">
        <f t="shared" si="6"/>
        <v>0</v>
      </c>
      <c r="N44" s="223"/>
      <c r="O44" s="224"/>
      <c r="P44" s="138">
        <v>43851</v>
      </c>
      <c r="Q44" s="67">
        <f t="shared" si="7"/>
        <v>43851</v>
      </c>
      <c r="R44" s="66"/>
      <c r="S44" s="20">
        <f t="shared" si="8"/>
        <v>0</v>
      </c>
      <c r="T44" s="68">
        <f t="shared" si="9"/>
        <v>0</v>
      </c>
    </row>
    <row r="45" spans="1:20" x14ac:dyDescent="0.3">
      <c r="A45" s="123"/>
      <c r="B45" s="120"/>
      <c r="C45" s="29"/>
      <c r="D45" s="28"/>
      <c r="E45" s="20">
        <f t="shared" si="0"/>
        <v>0</v>
      </c>
      <c r="F45" s="20">
        <f t="shared" si="1"/>
        <v>0</v>
      </c>
      <c r="G45" s="130">
        <f t="shared" si="2"/>
        <v>0</v>
      </c>
      <c r="H45" s="135"/>
      <c r="I45" s="47"/>
      <c r="J45" s="20">
        <f t="shared" si="3"/>
        <v>0</v>
      </c>
      <c r="K45" s="20">
        <f t="shared" si="4"/>
        <v>0</v>
      </c>
      <c r="L45" s="130">
        <f t="shared" si="5"/>
        <v>0</v>
      </c>
      <c r="M45" s="222">
        <f t="shared" si="6"/>
        <v>0</v>
      </c>
      <c r="N45" s="223"/>
      <c r="O45" s="224"/>
      <c r="P45" s="138">
        <v>43851</v>
      </c>
      <c r="Q45" s="67">
        <f t="shared" si="7"/>
        <v>43851</v>
      </c>
      <c r="R45" s="66"/>
      <c r="S45" s="20">
        <f t="shared" si="8"/>
        <v>0</v>
      </c>
      <c r="T45" s="68">
        <f t="shared" si="9"/>
        <v>0</v>
      </c>
    </row>
    <row r="46" spans="1:20" x14ac:dyDescent="0.3">
      <c r="A46" s="124"/>
      <c r="B46" s="33"/>
      <c r="C46" s="29"/>
      <c r="D46" s="28"/>
      <c r="E46" s="20">
        <f t="shared" si="0"/>
        <v>0</v>
      </c>
      <c r="F46" s="20">
        <f t="shared" si="1"/>
        <v>0</v>
      </c>
      <c r="G46" s="130">
        <f t="shared" si="2"/>
        <v>0</v>
      </c>
      <c r="H46" s="135"/>
      <c r="I46" s="47"/>
      <c r="J46" s="20">
        <f t="shared" si="3"/>
        <v>0</v>
      </c>
      <c r="K46" s="20">
        <f t="shared" si="4"/>
        <v>0</v>
      </c>
      <c r="L46" s="130">
        <f t="shared" si="5"/>
        <v>0</v>
      </c>
      <c r="M46" s="222">
        <f>L46-G46</f>
        <v>0</v>
      </c>
      <c r="N46" s="223"/>
      <c r="O46" s="224"/>
      <c r="P46" s="138">
        <v>43851</v>
      </c>
      <c r="Q46" s="67">
        <f t="shared" si="7"/>
        <v>43851</v>
      </c>
      <c r="R46" s="66"/>
      <c r="S46" s="20">
        <f t="shared" si="8"/>
        <v>0</v>
      </c>
      <c r="T46" s="68">
        <f t="shared" si="9"/>
        <v>0</v>
      </c>
    </row>
    <row r="47" spans="1:20" x14ac:dyDescent="0.3">
      <c r="A47" s="124"/>
      <c r="B47" s="33"/>
      <c r="C47" s="29"/>
      <c r="D47" s="28"/>
      <c r="E47" s="20">
        <f t="shared" si="0"/>
        <v>0</v>
      </c>
      <c r="F47" s="20">
        <f t="shared" si="1"/>
        <v>0</v>
      </c>
      <c r="G47" s="130">
        <f t="shared" si="2"/>
        <v>0</v>
      </c>
      <c r="H47" s="135"/>
      <c r="I47" s="47"/>
      <c r="J47" s="20">
        <f t="shared" si="3"/>
        <v>0</v>
      </c>
      <c r="K47" s="20">
        <f t="shared" si="4"/>
        <v>0</v>
      </c>
      <c r="L47" s="130">
        <f t="shared" si="5"/>
        <v>0</v>
      </c>
      <c r="M47" s="222">
        <f t="shared" si="6"/>
        <v>0</v>
      </c>
      <c r="N47" s="223"/>
      <c r="O47" s="224"/>
      <c r="P47" s="138">
        <v>43851</v>
      </c>
      <c r="Q47" s="67">
        <f t="shared" si="7"/>
        <v>43851</v>
      </c>
      <c r="R47" s="66"/>
      <c r="S47" s="20">
        <f t="shared" si="8"/>
        <v>0</v>
      </c>
      <c r="T47" s="68">
        <f t="shared" si="9"/>
        <v>0</v>
      </c>
    </row>
    <row r="48" spans="1:20" x14ac:dyDescent="0.3">
      <c r="A48" s="124"/>
      <c r="B48" s="33"/>
      <c r="C48" s="29"/>
      <c r="D48" s="28"/>
      <c r="E48" s="20">
        <f t="shared" si="0"/>
        <v>0</v>
      </c>
      <c r="F48" s="20">
        <f t="shared" si="1"/>
        <v>0</v>
      </c>
      <c r="G48" s="130">
        <f t="shared" si="2"/>
        <v>0</v>
      </c>
      <c r="H48" s="135"/>
      <c r="I48" s="47"/>
      <c r="J48" s="20">
        <f t="shared" si="3"/>
        <v>0</v>
      </c>
      <c r="K48" s="20">
        <f t="shared" si="4"/>
        <v>0</v>
      </c>
      <c r="L48" s="130">
        <f t="shared" si="5"/>
        <v>0</v>
      </c>
      <c r="M48" s="222">
        <f t="shared" si="6"/>
        <v>0</v>
      </c>
      <c r="N48" s="223"/>
      <c r="O48" s="224"/>
      <c r="P48" s="138">
        <f>'[1]bang tong hop'!$I$24</f>
        <v>43830</v>
      </c>
      <c r="Q48" s="67">
        <f t="shared" si="7"/>
        <v>43830</v>
      </c>
      <c r="R48" s="66"/>
      <c r="S48" s="20">
        <f t="shared" si="8"/>
        <v>0</v>
      </c>
      <c r="T48" s="68">
        <f t="shared" si="9"/>
        <v>0</v>
      </c>
    </row>
    <row r="49" spans="1:20" x14ac:dyDescent="0.3">
      <c r="A49" s="124"/>
      <c r="B49" s="33"/>
      <c r="C49" s="29"/>
      <c r="D49" s="28"/>
      <c r="E49" s="20">
        <f t="shared" si="0"/>
        <v>0</v>
      </c>
      <c r="F49" s="20">
        <f t="shared" si="1"/>
        <v>0</v>
      </c>
      <c r="G49" s="130">
        <f t="shared" si="2"/>
        <v>0</v>
      </c>
      <c r="H49" s="135"/>
      <c r="I49" s="47"/>
      <c r="J49" s="20">
        <f t="shared" si="3"/>
        <v>0</v>
      </c>
      <c r="K49" s="20">
        <f t="shared" si="4"/>
        <v>0</v>
      </c>
      <c r="L49" s="130">
        <f t="shared" si="5"/>
        <v>0</v>
      </c>
      <c r="M49" s="222">
        <f t="shared" si="6"/>
        <v>0</v>
      </c>
      <c r="N49" s="223"/>
      <c r="O49" s="224"/>
      <c r="P49" s="138">
        <f>'[1]bang tong hop'!$I$24</f>
        <v>43830</v>
      </c>
      <c r="Q49" s="67">
        <f t="shared" si="7"/>
        <v>43830</v>
      </c>
      <c r="R49" s="66"/>
      <c r="S49" s="20">
        <f t="shared" si="8"/>
        <v>0</v>
      </c>
      <c r="T49" s="68">
        <f t="shared" si="9"/>
        <v>0</v>
      </c>
    </row>
    <row r="50" spans="1:20" x14ac:dyDescent="0.3">
      <c r="A50" s="124"/>
      <c r="B50" s="33"/>
      <c r="C50" s="29"/>
      <c r="D50" s="28"/>
      <c r="E50" s="20">
        <f t="shared" si="0"/>
        <v>0</v>
      </c>
      <c r="F50" s="20">
        <f t="shared" si="1"/>
        <v>0</v>
      </c>
      <c r="G50" s="130">
        <f t="shared" si="2"/>
        <v>0</v>
      </c>
      <c r="H50" s="135"/>
      <c r="I50" s="47"/>
      <c r="J50" s="20">
        <f t="shared" si="3"/>
        <v>0</v>
      </c>
      <c r="K50" s="20">
        <f t="shared" si="4"/>
        <v>0</v>
      </c>
      <c r="L50" s="130">
        <f t="shared" si="5"/>
        <v>0</v>
      </c>
      <c r="M50" s="222">
        <f t="shared" si="6"/>
        <v>0</v>
      </c>
      <c r="N50" s="223"/>
      <c r="O50" s="224"/>
      <c r="P50" s="138">
        <f>'[1]bang tong hop'!$I$24</f>
        <v>43830</v>
      </c>
      <c r="Q50" s="67">
        <f t="shared" si="7"/>
        <v>43830</v>
      </c>
      <c r="R50" s="66"/>
      <c r="S50" s="20">
        <f t="shared" si="8"/>
        <v>0</v>
      </c>
      <c r="T50" s="68">
        <f t="shared" si="9"/>
        <v>0</v>
      </c>
    </row>
    <row r="51" spans="1:20" x14ac:dyDescent="0.3">
      <c r="A51" s="125"/>
      <c r="B51" s="30"/>
      <c r="C51" s="46"/>
      <c r="D51" s="45"/>
      <c r="E51" s="20">
        <f t="shared" si="0"/>
        <v>0</v>
      </c>
      <c r="F51" s="20">
        <f t="shared" si="1"/>
        <v>0</v>
      </c>
      <c r="G51" s="130">
        <f t="shared" si="2"/>
        <v>0</v>
      </c>
      <c r="H51" s="135"/>
      <c r="I51" s="47"/>
      <c r="J51" s="20">
        <f t="shared" si="3"/>
        <v>0</v>
      </c>
      <c r="K51" s="20">
        <f t="shared" si="4"/>
        <v>0</v>
      </c>
      <c r="L51" s="130">
        <f t="shared" si="5"/>
        <v>0</v>
      </c>
      <c r="M51" s="222">
        <f t="shared" si="6"/>
        <v>0</v>
      </c>
      <c r="N51" s="223"/>
      <c r="O51" s="224"/>
      <c r="P51" s="138">
        <f>'[1]bang tong hop'!$I$24</f>
        <v>43830</v>
      </c>
      <c r="Q51" s="67">
        <f t="shared" si="7"/>
        <v>43830</v>
      </c>
      <c r="R51" s="66"/>
      <c r="S51" s="20">
        <f t="shared" si="8"/>
        <v>0</v>
      </c>
      <c r="T51" s="68">
        <f t="shared" si="9"/>
        <v>0</v>
      </c>
    </row>
    <row r="52" spans="1:20" x14ac:dyDescent="0.3">
      <c r="A52" s="122"/>
      <c r="B52" s="120"/>
      <c r="C52" s="29"/>
      <c r="D52" s="32"/>
      <c r="E52" s="20">
        <f t="shared" si="0"/>
        <v>0</v>
      </c>
      <c r="F52" s="20">
        <f t="shared" si="1"/>
        <v>0</v>
      </c>
      <c r="G52" s="130">
        <f t="shared" si="2"/>
        <v>0</v>
      </c>
      <c r="H52" s="135"/>
      <c r="I52" s="69"/>
      <c r="J52" s="20">
        <f t="shared" si="3"/>
        <v>0</v>
      </c>
      <c r="K52" s="20">
        <f t="shared" si="4"/>
        <v>0</v>
      </c>
      <c r="L52" s="130">
        <f t="shared" si="5"/>
        <v>0</v>
      </c>
      <c r="M52" s="222">
        <f t="shared" si="6"/>
        <v>0</v>
      </c>
      <c r="N52" s="223"/>
      <c r="O52" s="224"/>
      <c r="P52" s="138">
        <f>'[1]bang tong hop'!$I$24</f>
        <v>43830</v>
      </c>
      <c r="Q52" s="67">
        <f t="shared" si="7"/>
        <v>43830</v>
      </c>
      <c r="R52" s="66"/>
      <c r="S52" s="20">
        <f t="shared" si="8"/>
        <v>0</v>
      </c>
      <c r="T52" s="68">
        <f t="shared" si="9"/>
        <v>0</v>
      </c>
    </row>
    <row r="53" spans="1:20" x14ac:dyDescent="0.3">
      <c r="A53" s="122"/>
      <c r="B53" s="120"/>
      <c r="C53" s="29"/>
      <c r="D53" s="28"/>
      <c r="E53" s="20">
        <f t="shared" si="0"/>
        <v>0</v>
      </c>
      <c r="F53" s="20">
        <f t="shared" si="1"/>
        <v>0</v>
      </c>
      <c r="G53" s="130">
        <f t="shared" si="2"/>
        <v>0</v>
      </c>
      <c r="H53" s="135"/>
      <c r="I53" s="69"/>
      <c r="J53" s="20">
        <f t="shared" si="3"/>
        <v>0</v>
      </c>
      <c r="K53" s="20">
        <f t="shared" si="4"/>
        <v>0</v>
      </c>
      <c r="L53" s="130">
        <f t="shared" si="5"/>
        <v>0</v>
      </c>
      <c r="M53" s="222">
        <f t="shared" si="6"/>
        <v>0</v>
      </c>
      <c r="N53" s="223"/>
      <c r="O53" s="224"/>
      <c r="P53" s="138">
        <f>'[1]bang tong hop'!$I$24</f>
        <v>43830</v>
      </c>
      <c r="Q53" s="67">
        <f t="shared" si="7"/>
        <v>43830</v>
      </c>
      <c r="R53" s="66"/>
      <c r="S53" s="20">
        <f t="shared" si="8"/>
        <v>0</v>
      </c>
      <c r="T53" s="68">
        <f t="shared" si="9"/>
        <v>0</v>
      </c>
    </row>
    <row r="54" spans="1:20" x14ac:dyDescent="0.3">
      <c r="A54" s="122"/>
      <c r="B54" s="49"/>
      <c r="C54" s="29"/>
      <c r="D54" s="28"/>
      <c r="E54" s="20">
        <f t="shared" si="0"/>
        <v>0</v>
      </c>
      <c r="F54" s="20">
        <f t="shared" si="1"/>
        <v>0</v>
      </c>
      <c r="G54" s="130">
        <f t="shared" si="2"/>
        <v>0</v>
      </c>
      <c r="H54" s="135"/>
      <c r="I54" s="47"/>
      <c r="J54" s="20">
        <f t="shared" si="3"/>
        <v>0</v>
      </c>
      <c r="K54" s="20">
        <f t="shared" si="4"/>
        <v>0</v>
      </c>
      <c r="L54" s="130">
        <f t="shared" si="5"/>
        <v>0</v>
      </c>
      <c r="M54" s="222">
        <f t="shared" si="6"/>
        <v>0</v>
      </c>
      <c r="N54" s="223"/>
      <c r="O54" s="224"/>
      <c r="P54" s="138">
        <f>'[1]bang tong hop'!$I$24</f>
        <v>43830</v>
      </c>
      <c r="Q54" s="67">
        <f t="shared" si="7"/>
        <v>43830</v>
      </c>
      <c r="R54" s="66"/>
      <c r="S54" s="20">
        <f t="shared" si="8"/>
        <v>0</v>
      </c>
      <c r="T54" s="68">
        <f t="shared" si="9"/>
        <v>0</v>
      </c>
    </row>
    <row r="55" spans="1:20" x14ac:dyDescent="0.3">
      <c r="A55" s="122"/>
      <c r="B55" s="120"/>
      <c r="C55" s="29"/>
      <c r="D55" s="32"/>
      <c r="E55" s="20">
        <f t="shared" si="0"/>
        <v>0</v>
      </c>
      <c r="F55" s="20">
        <f t="shared" si="1"/>
        <v>0</v>
      </c>
      <c r="G55" s="130">
        <f t="shared" si="2"/>
        <v>0</v>
      </c>
      <c r="H55" s="135"/>
      <c r="I55" s="47"/>
      <c r="J55" s="20">
        <f t="shared" si="3"/>
        <v>0</v>
      </c>
      <c r="K55" s="20">
        <f t="shared" si="4"/>
        <v>0</v>
      </c>
      <c r="L55" s="130">
        <f t="shared" si="5"/>
        <v>0</v>
      </c>
      <c r="M55" s="222">
        <f t="shared" si="6"/>
        <v>0</v>
      </c>
      <c r="N55" s="223"/>
      <c r="O55" s="224"/>
      <c r="P55" s="138">
        <f>'[1]bang tong hop'!$I$24</f>
        <v>43830</v>
      </c>
      <c r="Q55" s="67">
        <f t="shared" si="7"/>
        <v>43830</v>
      </c>
      <c r="R55" s="66"/>
      <c r="S55" s="20">
        <f t="shared" si="8"/>
        <v>0</v>
      </c>
      <c r="T55" s="68">
        <f t="shared" si="9"/>
        <v>0</v>
      </c>
    </row>
    <row r="56" spans="1:20" x14ac:dyDescent="0.3">
      <c r="A56" s="122"/>
      <c r="B56" s="30"/>
      <c r="C56" s="29"/>
      <c r="D56" s="28"/>
      <c r="E56" s="20">
        <f t="shared" si="0"/>
        <v>0</v>
      </c>
      <c r="F56" s="20">
        <f t="shared" si="1"/>
        <v>0</v>
      </c>
      <c r="G56" s="130">
        <f t="shared" si="2"/>
        <v>0</v>
      </c>
      <c r="H56" s="135"/>
      <c r="I56" s="47"/>
      <c r="J56" s="20">
        <f t="shared" si="3"/>
        <v>0</v>
      </c>
      <c r="K56" s="20">
        <f t="shared" si="4"/>
        <v>0</v>
      </c>
      <c r="L56" s="130">
        <f t="shared" si="5"/>
        <v>0</v>
      </c>
      <c r="M56" s="222">
        <f t="shared" si="6"/>
        <v>0</v>
      </c>
      <c r="N56" s="223"/>
      <c r="O56" s="224"/>
      <c r="P56" s="138">
        <f>'[1]bang tong hop'!$I$24</f>
        <v>43830</v>
      </c>
      <c r="Q56" s="67">
        <f t="shared" si="7"/>
        <v>43830</v>
      </c>
      <c r="R56" s="66"/>
      <c r="S56" s="20">
        <f t="shared" si="8"/>
        <v>0</v>
      </c>
      <c r="T56" s="68">
        <f t="shared" si="9"/>
        <v>0</v>
      </c>
    </row>
    <row r="57" spans="1:20" x14ac:dyDescent="0.3">
      <c r="A57" s="122"/>
      <c r="B57" s="49"/>
      <c r="C57" s="29"/>
      <c r="D57" s="28"/>
      <c r="E57" s="20">
        <f t="shared" si="0"/>
        <v>0</v>
      </c>
      <c r="F57" s="20">
        <f t="shared" si="1"/>
        <v>0</v>
      </c>
      <c r="G57" s="130">
        <f t="shared" si="2"/>
        <v>0</v>
      </c>
      <c r="H57" s="135"/>
      <c r="I57" s="47"/>
      <c r="J57" s="20">
        <f t="shared" si="3"/>
        <v>0</v>
      </c>
      <c r="K57" s="20">
        <f t="shared" si="4"/>
        <v>0</v>
      </c>
      <c r="L57" s="130">
        <f t="shared" si="5"/>
        <v>0</v>
      </c>
      <c r="M57" s="222">
        <f t="shared" si="6"/>
        <v>0</v>
      </c>
      <c r="N57" s="223"/>
      <c r="O57" s="224"/>
      <c r="P57" s="138">
        <f>'[1]bang tong hop'!$I$24</f>
        <v>43830</v>
      </c>
      <c r="Q57" s="67">
        <f t="shared" si="7"/>
        <v>43830</v>
      </c>
      <c r="R57" s="66"/>
      <c r="S57" s="20">
        <f t="shared" si="8"/>
        <v>0</v>
      </c>
      <c r="T57" s="68">
        <f t="shared" si="9"/>
        <v>0</v>
      </c>
    </row>
    <row r="58" spans="1:20" x14ac:dyDescent="0.3">
      <c r="A58" s="122"/>
      <c r="B58" s="49"/>
      <c r="C58" s="29"/>
      <c r="D58" s="28"/>
      <c r="E58" s="20">
        <f t="shared" si="0"/>
        <v>0</v>
      </c>
      <c r="F58" s="20">
        <f t="shared" si="1"/>
        <v>0</v>
      </c>
      <c r="G58" s="130">
        <f t="shared" si="2"/>
        <v>0</v>
      </c>
      <c r="H58" s="135"/>
      <c r="I58" s="47"/>
      <c r="J58" s="20">
        <f t="shared" si="3"/>
        <v>0</v>
      </c>
      <c r="K58" s="20">
        <f t="shared" si="4"/>
        <v>0</v>
      </c>
      <c r="L58" s="130">
        <f t="shared" si="5"/>
        <v>0</v>
      </c>
      <c r="M58" s="222">
        <f t="shared" si="6"/>
        <v>0</v>
      </c>
      <c r="N58" s="223"/>
      <c r="O58" s="224"/>
      <c r="P58" s="138">
        <f>'[1]bang tong hop'!$I$24</f>
        <v>43830</v>
      </c>
      <c r="Q58" s="67">
        <f t="shared" si="7"/>
        <v>43830</v>
      </c>
      <c r="R58" s="66"/>
      <c r="S58" s="20">
        <f t="shared" si="8"/>
        <v>0</v>
      </c>
      <c r="T58" s="68">
        <f t="shared" si="9"/>
        <v>0</v>
      </c>
    </row>
    <row r="59" spans="1:20" ht="15" thickBot="1" x14ac:dyDescent="0.35">
      <c r="A59" s="126"/>
      <c r="B59" s="127"/>
      <c r="C59" s="128">
        <f>SUM(C37:C58)</f>
        <v>0</v>
      </c>
      <c r="D59" s="129"/>
      <c r="E59" s="128">
        <f>SUM(E37:E58)</f>
        <v>0</v>
      </c>
      <c r="F59" s="128">
        <f>SUM(F37:F58)</f>
        <v>0</v>
      </c>
      <c r="G59" s="131">
        <f>SUM(G37:G58)</f>
        <v>0</v>
      </c>
      <c r="H59" s="136"/>
      <c r="I59" s="137"/>
      <c r="J59" s="128">
        <f>SUM(J37:J58)</f>
        <v>0</v>
      </c>
      <c r="K59" s="128">
        <f>SUM(K37:K58)</f>
        <v>0</v>
      </c>
      <c r="L59" s="131">
        <f>SUM(L37:L58)</f>
        <v>0</v>
      </c>
      <c r="M59" s="230">
        <f>SUM(M37:O58)</f>
        <v>0</v>
      </c>
      <c r="N59" s="231"/>
      <c r="O59" s="232"/>
      <c r="P59" s="138"/>
      <c r="Q59" s="67">
        <f t="shared" si="7"/>
        <v>0</v>
      </c>
      <c r="R59" s="66"/>
      <c r="S59" s="65">
        <f>SUM(S37:S58)</f>
        <v>0</v>
      </c>
      <c r="T59" s="65">
        <f>SUM(T37:T58)</f>
        <v>0</v>
      </c>
    </row>
    <row r="60" spans="1:20" ht="15.75" customHeight="1" x14ac:dyDescent="0.3">
      <c r="A60" s="118"/>
      <c r="C60" s="62"/>
      <c r="D60" s="61"/>
      <c r="E60" s="172" t="s">
        <v>23</v>
      </c>
      <c r="F60" s="173"/>
      <c r="G60" s="173"/>
      <c r="H60" s="173"/>
      <c r="I60" s="173"/>
      <c r="J60" s="173"/>
      <c r="K60" s="173"/>
      <c r="L60" s="173"/>
      <c r="M60" s="173"/>
      <c r="N60" s="173"/>
      <c r="O60" s="174"/>
      <c r="P60" s="64">
        <f>M59</f>
        <v>0</v>
      </c>
    </row>
    <row r="61" spans="1:20" ht="15" customHeight="1" x14ac:dyDescent="0.3">
      <c r="A61" s="63"/>
      <c r="C61" s="62"/>
      <c r="D61" s="61"/>
      <c r="E61" s="172"/>
      <c r="F61" s="173"/>
      <c r="G61" s="173"/>
      <c r="H61" s="173"/>
      <c r="I61" s="173"/>
      <c r="J61" s="173"/>
      <c r="K61" s="173"/>
      <c r="L61" s="173"/>
      <c r="M61" s="173"/>
      <c r="N61" s="173"/>
      <c r="O61" s="174"/>
    </row>
    <row r="62" spans="1:20" ht="15.75" customHeight="1" thickBot="1" x14ac:dyDescent="0.35">
      <c r="D62" s="60"/>
      <c r="E62" s="175"/>
      <c r="F62" s="176"/>
      <c r="G62" s="176"/>
      <c r="H62" s="176"/>
      <c r="I62" s="176"/>
      <c r="J62" s="176"/>
      <c r="K62" s="176"/>
      <c r="L62" s="176"/>
      <c r="M62" s="176"/>
      <c r="N62" s="176"/>
      <c r="O62" s="177"/>
    </row>
    <row r="64" spans="1:20" ht="15" thickBot="1" x14ac:dyDescent="0.35"/>
    <row r="65" spans="1:20" ht="15.6" thickTop="1" thickBot="1" x14ac:dyDescent="0.35">
      <c r="A65" s="233" t="s">
        <v>22</v>
      </c>
      <c r="B65" s="234"/>
      <c r="C65" s="234"/>
      <c r="D65" s="234"/>
      <c r="E65" s="234"/>
      <c r="F65" s="234"/>
      <c r="G65" s="235"/>
      <c r="H65" s="236" t="s">
        <v>21</v>
      </c>
      <c r="I65" s="237"/>
      <c r="J65" s="237"/>
      <c r="K65" s="237"/>
      <c r="L65" s="238"/>
      <c r="M65" s="239" t="s">
        <v>20</v>
      </c>
      <c r="N65" s="240"/>
      <c r="O65" s="240"/>
      <c r="P65" s="241"/>
      <c r="Q65" s="59" t="s">
        <v>19</v>
      </c>
      <c r="R65" s="242" t="s">
        <v>18</v>
      </c>
      <c r="S65" s="243"/>
      <c r="T65" s="244"/>
    </row>
    <row r="66" spans="1:20" ht="15.75" customHeight="1" thickTop="1" x14ac:dyDescent="0.3">
      <c r="A66" s="255" t="s">
        <v>17</v>
      </c>
      <c r="B66" s="257" t="s">
        <v>16</v>
      </c>
      <c r="C66" s="259" t="s">
        <v>15</v>
      </c>
      <c r="D66" s="251" t="s">
        <v>14</v>
      </c>
      <c r="E66" s="253" t="s">
        <v>9</v>
      </c>
      <c r="F66" s="58" t="s">
        <v>13</v>
      </c>
      <c r="G66" s="245" t="s">
        <v>9</v>
      </c>
      <c r="H66" s="249" t="s">
        <v>12</v>
      </c>
      <c r="I66" s="251" t="s">
        <v>11</v>
      </c>
      <c r="J66" s="253" t="s">
        <v>9</v>
      </c>
      <c r="K66" s="58" t="s">
        <v>10</v>
      </c>
      <c r="L66" s="245" t="s">
        <v>9</v>
      </c>
      <c r="M66" s="57" t="s">
        <v>8</v>
      </c>
      <c r="N66" s="57" t="s">
        <v>8</v>
      </c>
      <c r="O66" s="247" t="s">
        <v>7</v>
      </c>
      <c r="P66" s="245" t="s">
        <v>6</v>
      </c>
      <c r="Q66" s="56"/>
      <c r="R66" s="55" t="s">
        <v>5</v>
      </c>
      <c r="S66" s="54" t="s">
        <v>4</v>
      </c>
      <c r="T66" s="53" t="s">
        <v>3</v>
      </c>
    </row>
    <row r="67" spans="1:20" x14ac:dyDescent="0.3">
      <c r="A67" s="256"/>
      <c r="B67" s="258"/>
      <c r="C67" s="260"/>
      <c r="D67" s="252"/>
      <c r="E67" s="254"/>
      <c r="F67" s="52">
        <v>1.5E-3</v>
      </c>
      <c r="G67" s="246"/>
      <c r="H67" s="250"/>
      <c r="I67" s="252"/>
      <c r="J67" s="254"/>
      <c r="K67" s="52">
        <v>2.5000000000000001E-3</v>
      </c>
      <c r="L67" s="246"/>
      <c r="M67" s="51" t="s">
        <v>2</v>
      </c>
      <c r="N67" s="51" t="s">
        <v>1</v>
      </c>
      <c r="O67" s="248"/>
      <c r="P67" s="246"/>
      <c r="Q67" s="50"/>
      <c r="R67" s="43"/>
      <c r="S67" s="42">
        <v>0</v>
      </c>
      <c r="T67" s="41">
        <v>0</v>
      </c>
    </row>
    <row r="68" spans="1:20" ht="19.5" customHeight="1" x14ac:dyDescent="0.3">
      <c r="A68" s="35"/>
      <c r="B68" s="49"/>
      <c r="C68" s="29"/>
      <c r="D68" s="28"/>
      <c r="E68" s="20">
        <f t="shared" ref="E68:E131" si="10">C68*D68</f>
        <v>0</v>
      </c>
      <c r="F68" s="20">
        <f>E68*0.15%</f>
        <v>0</v>
      </c>
      <c r="G68" s="19">
        <f t="shared" ref="G68:G131" si="11">E68+F68</f>
        <v>0</v>
      </c>
      <c r="H68" s="48"/>
      <c r="I68" s="47"/>
      <c r="J68" s="20">
        <f t="shared" ref="J68:J131" si="12">I68*C68</f>
        <v>0</v>
      </c>
      <c r="K68" s="20">
        <f>J68*0.25%</f>
        <v>0</v>
      </c>
      <c r="L68" s="19">
        <f t="shared" ref="L68:L131" si="13">J68-K68</f>
        <v>0</v>
      </c>
      <c r="M68" s="44">
        <f t="shared" ref="M68:M131" si="14">H68-A68</f>
        <v>0</v>
      </c>
      <c r="N68" s="21">
        <v>4</v>
      </c>
      <c r="O68" s="20">
        <f>M68*G68*0.042%</f>
        <v>0</v>
      </c>
      <c r="P68" s="19">
        <f>J68*N68*0.042%</f>
        <v>0</v>
      </c>
      <c r="Q68" s="18">
        <f t="shared" ref="Q68:Q131" si="15">L68-G68-O68-P68-T68</f>
        <v>0</v>
      </c>
      <c r="R68" s="43"/>
      <c r="S68" s="42">
        <f t="shared" ref="S68:S131" si="16">(G68+J68)/2</f>
        <v>0</v>
      </c>
      <c r="T68" s="41">
        <f t="shared" ref="T68:T131" si="17">S68*R68</f>
        <v>0</v>
      </c>
    </row>
    <row r="69" spans="1:20" x14ac:dyDescent="0.3">
      <c r="A69" s="141"/>
      <c r="B69" s="30"/>
      <c r="C69" s="37"/>
      <c r="D69" s="32"/>
      <c r="E69" s="20">
        <f t="shared" si="10"/>
        <v>0</v>
      </c>
      <c r="F69" s="20">
        <f t="shared" ref="F69:F132" si="18">E69*0.15%</f>
        <v>0</v>
      </c>
      <c r="G69" s="19">
        <f t="shared" si="11"/>
        <v>0</v>
      </c>
      <c r="H69" s="135"/>
      <c r="I69" s="47"/>
      <c r="J69" s="20">
        <f t="shared" si="12"/>
        <v>0</v>
      </c>
      <c r="K69" s="20">
        <f t="shared" ref="K69:K132" si="19">J69*0.25%</f>
        <v>0</v>
      </c>
      <c r="L69" s="19">
        <f t="shared" si="13"/>
        <v>0</v>
      </c>
      <c r="M69" s="44">
        <f t="shared" si="14"/>
        <v>0</v>
      </c>
      <c r="N69" s="21">
        <v>5</v>
      </c>
      <c r="O69" s="20">
        <f>M69*G69*0.0645%</f>
        <v>0</v>
      </c>
      <c r="P69" s="19">
        <f>J69*N69*0.0645%</f>
        <v>0</v>
      </c>
      <c r="Q69" s="18">
        <f t="shared" si="15"/>
        <v>0</v>
      </c>
      <c r="R69" s="43"/>
      <c r="S69" s="42">
        <f t="shared" si="16"/>
        <v>0</v>
      </c>
      <c r="T69" s="41">
        <f t="shared" si="17"/>
        <v>0</v>
      </c>
    </row>
    <row r="70" spans="1:20" x14ac:dyDescent="0.3">
      <c r="A70" s="124"/>
      <c r="B70" s="30"/>
      <c r="C70" s="37"/>
      <c r="D70" s="32"/>
      <c r="E70" s="24">
        <f t="shared" si="10"/>
        <v>0</v>
      </c>
      <c r="F70" s="20">
        <f t="shared" si="18"/>
        <v>0</v>
      </c>
      <c r="G70" s="23">
        <f t="shared" si="11"/>
        <v>0</v>
      </c>
      <c r="H70" s="135"/>
      <c r="I70" s="47"/>
      <c r="J70" s="24">
        <f t="shared" si="12"/>
        <v>0</v>
      </c>
      <c r="K70" s="20">
        <f t="shared" si="19"/>
        <v>0</v>
      </c>
      <c r="L70" s="23">
        <f t="shared" si="13"/>
        <v>0</v>
      </c>
      <c r="M70" s="44">
        <f t="shared" si="14"/>
        <v>0</v>
      </c>
      <c r="N70" s="21">
        <v>5</v>
      </c>
      <c r="O70" s="20">
        <f t="shared" ref="O70:O133" si="20">M70*G70*0.0645%</f>
        <v>0</v>
      </c>
      <c r="P70" s="19">
        <f t="shared" ref="P70:P133" si="21">J70*N70*0.0645%</f>
        <v>0</v>
      </c>
      <c r="Q70" s="18">
        <f t="shared" si="15"/>
        <v>0</v>
      </c>
      <c r="R70" s="17"/>
      <c r="S70" s="16">
        <f t="shared" si="16"/>
        <v>0</v>
      </c>
      <c r="T70" s="15">
        <f t="shared" si="17"/>
        <v>0</v>
      </c>
    </row>
    <row r="71" spans="1:20" x14ac:dyDescent="0.3">
      <c r="A71" s="124"/>
      <c r="B71" s="30"/>
      <c r="C71" s="37"/>
      <c r="D71" s="32"/>
      <c r="E71" s="24">
        <f>C71*D71</f>
        <v>0</v>
      </c>
      <c r="F71" s="20">
        <f t="shared" si="18"/>
        <v>0</v>
      </c>
      <c r="G71" s="23">
        <f>E71+F71</f>
        <v>0</v>
      </c>
      <c r="H71" s="135"/>
      <c r="I71" s="47"/>
      <c r="J71" s="20">
        <f t="shared" si="12"/>
        <v>0</v>
      </c>
      <c r="K71" s="20">
        <f t="shared" si="19"/>
        <v>0</v>
      </c>
      <c r="L71" s="19">
        <f t="shared" si="13"/>
        <v>0</v>
      </c>
      <c r="M71" s="44">
        <f t="shared" si="14"/>
        <v>0</v>
      </c>
      <c r="N71" s="21">
        <v>5</v>
      </c>
      <c r="O71" s="20">
        <f t="shared" si="20"/>
        <v>0</v>
      </c>
      <c r="P71" s="19">
        <f t="shared" si="21"/>
        <v>0</v>
      </c>
      <c r="Q71" s="18">
        <f t="shared" si="15"/>
        <v>0</v>
      </c>
      <c r="R71" s="43"/>
      <c r="S71" s="42">
        <f t="shared" si="16"/>
        <v>0</v>
      </c>
      <c r="T71" s="41">
        <f t="shared" si="17"/>
        <v>0</v>
      </c>
    </row>
    <row r="72" spans="1:20" x14ac:dyDescent="0.3">
      <c r="A72" s="124"/>
      <c r="B72" s="30"/>
      <c r="C72" s="37"/>
      <c r="D72" s="32"/>
      <c r="E72" s="20">
        <f t="shared" si="10"/>
        <v>0</v>
      </c>
      <c r="F72" s="20">
        <f t="shared" si="18"/>
        <v>0</v>
      </c>
      <c r="G72" s="19">
        <f t="shared" si="11"/>
        <v>0</v>
      </c>
      <c r="H72" s="135"/>
      <c r="I72" s="47"/>
      <c r="J72" s="20">
        <f t="shared" si="12"/>
        <v>0</v>
      </c>
      <c r="K72" s="20">
        <f t="shared" si="19"/>
        <v>0</v>
      </c>
      <c r="L72" s="19">
        <f t="shared" si="13"/>
        <v>0</v>
      </c>
      <c r="M72" s="44">
        <f t="shared" si="14"/>
        <v>0</v>
      </c>
      <c r="N72" s="21">
        <v>5</v>
      </c>
      <c r="O72" s="20">
        <f t="shared" si="20"/>
        <v>0</v>
      </c>
      <c r="P72" s="19">
        <f t="shared" si="21"/>
        <v>0</v>
      </c>
      <c r="Q72" s="18">
        <f t="shared" si="15"/>
        <v>0</v>
      </c>
      <c r="R72" s="43"/>
      <c r="S72" s="42">
        <f t="shared" si="16"/>
        <v>0</v>
      </c>
      <c r="T72" s="41">
        <f t="shared" si="17"/>
        <v>0</v>
      </c>
    </row>
    <row r="73" spans="1:20" x14ac:dyDescent="0.3">
      <c r="A73" s="124"/>
      <c r="B73" s="30"/>
      <c r="C73" s="37"/>
      <c r="D73" s="32"/>
      <c r="E73" s="20">
        <f t="shared" si="10"/>
        <v>0</v>
      </c>
      <c r="F73" s="20">
        <f t="shared" si="18"/>
        <v>0</v>
      </c>
      <c r="G73" s="23">
        <f t="shared" si="11"/>
        <v>0</v>
      </c>
      <c r="H73" s="135"/>
      <c r="I73" s="47"/>
      <c r="J73" s="24">
        <f t="shared" si="12"/>
        <v>0</v>
      </c>
      <c r="K73" s="20">
        <f t="shared" si="19"/>
        <v>0</v>
      </c>
      <c r="L73" s="23">
        <f t="shared" si="13"/>
        <v>0</v>
      </c>
      <c r="M73" s="22">
        <f t="shared" si="14"/>
        <v>0</v>
      </c>
      <c r="N73" s="21">
        <v>5</v>
      </c>
      <c r="O73" s="20">
        <f t="shared" si="20"/>
        <v>0</v>
      </c>
      <c r="P73" s="19">
        <f t="shared" si="21"/>
        <v>0</v>
      </c>
      <c r="Q73" s="18">
        <f t="shared" si="15"/>
        <v>0</v>
      </c>
      <c r="R73" s="17"/>
      <c r="S73" s="16">
        <f t="shared" si="16"/>
        <v>0</v>
      </c>
      <c r="T73" s="15">
        <f t="shared" si="17"/>
        <v>0</v>
      </c>
    </row>
    <row r="74" spans="1:20" x14ac:dyDescent="0.3">
      <c r="A74" s="124"/>
      <c r="B74" s="30"/>
      <c r="C74" s="37"/>
      <c r="D74" s="32"/>
      <c r="E74" s="20">
        <f t="shared" si="10"/>
        <v>0</v>
      </c>
      <c r="F74" s="20">
        <f t="shared" si="18"/>
        <v>0</v>
      </c>
      <c r="G74" s="23">
        <f t="shared" si="11"/>
        <v>0</v>
      </c>
      <c r="H74" s="135"/>
      <c r="I74" s="47"/>
      <c r="J74" s="24">
        <f t="shared" si="12"/>
        <v>0</v>
      </c>
      <c r="K74" s="20">
        <f t="shared" si="19"/>
        <v>0</v>
      </c>
      <c r="L74" s="23">
        <f t="shared" si="13"/>
        <v>0</v>
      </c>
      <c r="M74" s="22">
        <f t="shared" si="14"/>
        <v>0</v>
      </c>
      <c r="N74" s="21">
        <v>5</v>
      </c>
      <c r="O74" s="20">
        <f t="shared" si="20"/>
        <v>0</v>
      </c>
      <c r="P74" s="19">
        <f t="shared" si="21"/>
        <v>0</v>
      </c>
      <c r="Q74" s="18">
        <f t="shared" si="15"/>
        <v>0</v>
      </c>
      <c r="R74" s="17"/>
      <c r="S74" s="16">
        <f t="shared" si="16"/>
        <v>0</v>
      </c>
      <c r="T74" s="15">
        <f t="shared" si="17"/>
        <v>0</v>
      </c>
    </row>
    <row r="75" spans="1:20" x14ac:dyDescent="0.3">
      <c r="A75" s="123"/>
      <c r="B75" s="30"/>
      <c r="C75" s="29"/>
      <c r="D75" s="28"/>
      <c r="E75" s="20">
        <f t="shared" si="10"/>
        <v>0</v>
      </c>
      <c r="F75" s="20">
        <f t="shared" si="18"/>
        <v>0</v>
      </c>
      <c r="G75" s="19">
        <f t="shared" si="11"/>
        <v>0</v>
      </c>
      <c r="H75" s="135"/>
      <c r="I75" s="28"/>
      <c r="J75" s="20">
        <f t="shared" si="12"/>
        <v>0</v>
      </c>
      <c r="K75" s="20">
        <f t="shared" si="19"/>
        <v>0</v>
      </c>
      <c r="L75" s="19">
        <f t="shared" si="13"/>
        <v>0</v>
      </c>
      <c r="M75" s="44">
        <f t="shared" si="14"/>
        <v>0</v>
      </c>
      <c r="N75" s="21">
        <v>5</v>
      </c>
      <c r="O75" s="20">
        <f t="shared" si="20"/>
        <v>0</v>
      </c>
      <c r="P75" s="19">
        <f t="shared" si="21"/>
        <v>0</v>
      </c>
      <c r="Q75" s="18">
        <f t="shared" si="15"/>
        <v>0</v>
      </c>
      <c r="R75" s="43"/>
      <c r="S75" s="42">
        <f t="shared" si="16"/>
        <v>0</v>
      </c>
      <c r="T75" s="41">
        <f t="shared" si="17"/>
        <v>0</v>
      </c>
    </row>
    <row r="76" spans="1:20" x14ac:dyDescent="0.3">
      <c r="A76" s="123"/>
      <c r="B76" s="30"/>
      <c r="C76" s="29"/>
      <c r="D76" s="32"/>
      <c r="E76" s="20">
        <f t="shared" si="10"/>
        <v>0</v>
      </c>
      <c r="F76" s="20">
        <f t="shared" si="18"/>
        <v>0</v>
      </c>
      <c r="G76" s="19">
        <f t="shared" si="11"/>
        <v>0</v>
      </c>
      <c r="H76" s="135"/>
      <c r="I76" s="28"/>
      <c r="J76" s="20">
        <f t="shared" si="12"/>
        <v>0</v>
      </c>
      <c r="K76" s="20">
        <f t="shared" si="19"/>
        <v>0</v>
      </c>
      <c r="L76" s="19">
        <f t="shared" si="13"/>
        <v>0</v>
      </c>
      <c r="M76" s="44">
        <f t="shared" si="14"/>
        <v>0</v>
      </c>
      <c r="N76" s="21">
        <v>5</v>
      </c>
      <c r="O76" s="20">
        <f t="shared" si="20"/>
        <v>0</v>
      </c>
      <c r="P76" s="19">
        <f t="shared" si="21"/>
        <v>0</v>
      </c>
      <c r="Q76" s="18">
        <f t="shared" si="15"/>
        <v>0</v>
      </c>
      <c r="R76" s="43"/>
      <c r="S76" s="42">
        <f t="shared" si="16"/>
        <v>0</v>
      </c>
      <c r="T76" s="41">
        <f t="shared" si="17"/>
        <v>0</v>
      </c>
    </row>
    <row r="77" spans="1:20" x14ac:dyDescent="0.3">
      <c r="A77" s="124"/>
      <c r="B77" s="33"/>
      <c r="C77" s="29"/>
      <c r="D77" s="28"/>
      <c r="E77" s="24">
        <f t="shared" si="10"/>
        <v>0</v>
      </c>
      <c r="F77" s="20">
        <f t="shared" si="18"/>
        <v>0</v>
      </c>
      <c r="G77" s="23">
        <f t="shared" si="11"/>
        <v>0</v>
      </c>
      <c r="H77" s="39"/>
      <c r="I77" s="28"/>
      <c r="J77" s="24">
        <f t="shared" si="12"/>
        <v>0</v>
      </c>
      <c r="K77" s="20">
        <f t="shared" si="19"/>
        <v>0</v>
      </c>
      <c r="L77" s="23">
        <f t="shared" si="13"/>
        <v>0</v>
      </c>
      <c r="M77" s="22">
        <f t="shared" si="14"/>
        <v>0</v>
      </c>
      <c r="N77" s="21">
        <v>5</v>
      </c>
      <c r="O77" s="20">
        <f t="shared" si="20"/>
        <v>0</v>
      </c>
      <c r="P77" s="19">
        <f t="shared" si="21"/>
        <v>0</v>
      </c>
      <c r="Q77" s="18">
        <f t="shared" si="15"/>
        <v>0</v>
      </c>
      <c r="R77" s="17"/>
      <c r="S77" s="16">
        <f t="shared" si="16"/>
        <v>0</v>
      </c>
      <c r="T77" s="15">
        <f t="shared" si="17"/>
        <v>0</v>
      </c>
    </row>
    <row r="78" spans="1:20" x14ac:dyDescent="0.3">
      <c r="A78" s="124"/>
      <c r="B78" s="33"/>
      <c r="C78" s="29"/>
      <c r="D78" s="28"/>
      <c r="E78" s="20">
        <f t="shared" si="10"/>
        <v>0</v>
      </c>
      <c r="F78" s="20">
        <f t="shared" si="18"/>
        <v>0</v>
      </c>
      <c r="G78" s="19">
        <f t="shared" si="11"/>
        <v>0</v>
      </c>
      <c r="H78" s="39"/>
      <c r="I78" s="28"/>
      <c r="J78" s="20">
        <f t="shared" si="12"/>
        <v>0</v>
      </c>
      <c r="K78" s="20">
        <f t="shared" si="19"/>
        <v>0</v>
      </c>
      <c r="L78" s="19">
        <f t="shared" si="13"/>
        <v>0</v>
      </c>
      <c r="M78" s="44">
        <f t="shared" si="14"/>
        <v>0</v>
      </c>
      <c r="N78" s="21">
        <v>5</v>
      </c>
      <c r="O78" s="20">
        <f t="shared" si="20"/>
        <v>0</v>
      </c>
      <c r="P78" s="19">
        <f t="shared" si="21"/>
        <v>0</v>
      </c>
      <c r="Q78" s="18">
        <f t="shared" si="15"/>
        <v>0</v>
      </c>
      <c r="R78" s="43"/>
      <c r="S78" s="42">
        <f t="shared" si="16"/>
        <v>0</v>
      </c>
      <c r="T78" s="41">
        <f t="shared" si="17"/>
        <v>0</v>
      </c>
    </row>
    <row r="79" spans="1:20" x14ac:dyDescent="0.3">
      <c r="A79" s="124"/>
      <c r="B79" s="33"/>
      <c r="C79" s="29"/>
      <c r="D79" s="28"/>
      <c r="E79" s="24">
        <f t="shared" si="10"/>
        <v>0</v>
      </c>
      <c r="F79" s="20">
        <f t="shared" si="18"/>
        <v>0</v>
      </c>
      <c r="G79" s="23">
        <f t="shared" si="11"/>
        <v>0</v>
      </c>
      <c r="H79" s="39"/>
      <c r="I79" s="28"/>
      <c r="J79" s="24">
        <f t="shared" si="12"/>
        <v>0</v>
      </c>
      <c r="K79" s="20">
        <f t="shared" si="19"/>
        <v>0</v>
      </c>
      <c r="L79" s="23">
        <f t="shared" si="13"/>
        <v>0</v>
      </c>
      <c r="M79" s="22">
        <f t="shared" si="14"/>
        <v>0</v>
      </c>
      <c r="N79" s="21">
        <v>5</v>
      </c>
      <c r="O79" s="20">
        <f t="shared" si="20"/>
        <v>0</v>
      </c>
      <c r="P79" s="19">
        <f t="shared" si="21"/>
        <v>0</v>
      </c>
      <c r="Q79" s="18">
        <f t="shared" si="15"/>
        <v>0</v>
      </c>
      <c r="R79" s="17"/>
      <c r="S79" s="16">
        <f t="shared" si="16"/>
        <v>0</v>
      </c>
      <c r="T79" s="15">
        <f t="shared" si="17"/>
        <v>0</v>
      </c>
    </row>
    <row r="80" spans="1:20" x14ac:dyDescent="0.3">
      <c r="A80" s="124"/>
      <c r="B80" s="33"/>
      <c r="C80" s="29"/>
      <c r="D80" s="28"/>
      <c r="E80" s="20">
        <f t="shared" si="10"/>
        <v>0</v>
      </c>
      <c r="F80" s="20">
        <f t="shared" si="18"/>
        <v>0</v>
      </c>
      <c r="G80" s="19">
        <f t="shared" si="11"/>
        <v>0</v>
      </c>
      <c r="H80" s="39"/>
      <c r="I80" s="28"/>
      <c r="J80" s="20">
        <f t="shared" si="12"/>
        <v>0</v>
      </c>
      <c r="K80" s="20">
        <f t="shared" si="19"/>
        <v>0</v>
      </c>
      <c r="L80" s="19">
        <f t="shared" si="13"/>
        <v>0</v>
      </c>
      <c r="M80" s="44">
        <f t="shared" si="14"/>
        <v>0</v>
      </c>
      <c r="N80" s="21">
        <v>5</v>
      </c>
      <c r="O80" s="20">
        <f t="shared" si="20"/>
        <v>0</v>
      </c>
      <c r="P80" s="19">
        <f t="shared" si="21"/>
        <v>0</v>
      </c>
      <c r="Q80" s="18">
        <f t="shared" si="15"/>
        <v>0</v>
      </c>
      <c r="R80" s="43"/>
      <c r="S80" s="42">
        <f t="shared" si="16"/>
        <v>0</v>
      </c>
      <c r="T80" s="41">
        <f t="shared" si="17"/>
        <v>0</v>
      </c>
    </row>
    <row r="81" spans="1:20" x14ac:dyDescent="0.3">
      <c r="A81" s="124"/>
      <c r="B81" s="33"/>
      <c r="C81" s="29"/>
      <c r="D81" s="28"/>
      <c r="E81" s="20">
        <f t="shared" si="10"/>
        <v>0</v>
      </c>
      <c r="F81" s="20">
        <f t="shared" si="18"/>
        <v>0</v>
      </c>
      <c r="G81" s="19">
        <f t="shared" si="11"/>
        <v>0</v>
      </c>
      <c r="H81" s="39"/>
      <c r="I81" s="28"/>
      <c r="J81" s="20">
        <f t="shared" si="12"/>
        <v>0</v>
      </c>
      <c r="K81" s="20">
        <f t="shared" si="19"/>
        <v>0</v>
      </c>
      <c r="L81" s="19">
        <f t="shared" si="13"/>
        <v>0</v>
      </c>
      <c r="M81" s="44">
        <f t="shared" si="14"/>
        <v>0</v>
      </c>
      <c r="N81" s="21">
        <v>5</v>
      </c>
      <c r="O81" s="20">
        <f t="shared" si="20"/>
        <v>0</v>
      </c>
      <c r="P81" s="19">
        <f t="shared" si="21"/>
        <v>0</v>
      </c>
      <c r="Q81" s="18">
        <f t="shared" si="15"/>
        <v>0</v>
      </c>
      <c r="R81" s="43"/>
      <c r="S81" s="42">
        <f t="shared" si="16"/>
        <v>0</v>
      </c>
      <c r="T81" s="41">
        <f t="shared" si="17"/>
        <v>0</v>
      </c>
    </row>
    <row r="82" spans="1:20" x14ac:dyDescent="0.3">
      <c r="A82" s="123"/>
      <c r="B82" s="30"/>
      <c r="C82" s="29"/>
      <c r="D82" s="28"/>
      <c r="E82" s="24">
        <f t="shared" si="10"/>
        <v>0</v>
      </c>
      <c r="F82" s="20">
        <f t="shared" si="18"/>
        <v>0</v>
      </c>
      <c r="G82" s="23">
        <f t="shared" si="11"/>
        <v>0</v>
      </c>
      <c r="H82" s="39"/>
      <c r="I82" s="32"/>
      <c r="J82" s="24">
        <f t="shared" si="12"/>
        <v>0</v>
      </c>
      <c r="K82" s="20">
        <f t="shared" si="19"/>
        <v>0</v>
      </c>
      <c r="L82" s="23">
        <f t="shared" si="13"/>
        <v>0</v>
      </c>
      <c r="M82" s="22">
        <f t="shared" si="14"/>
        <v>0</v>
      </c>
      <c r="N82" s="21">
        <v>5</v>
      </c>
      <c r="O82" s="20">
        <f t="shared" si="20"/>
        <v>0</v>
      </c>
      <c r="P82" s="19">
        <f t="shared" si="21"/>
        <v>0</v>
      </c>
      <c r="Q82" s="18">
        <f t="shared" si="15"/>
        <v>0</v>
      </c>
      <c r="R82" s="17"/>
      <c r="S82" s="16">
        <f t="shared" si="16"/>
        <v>0</v>
      </c>
      <c r="T82" s="15">
        <f t="shared" si="17"/>
        <v>0</v>
      </c>
    </row>
    <row r="83" spans="1:20" x14ac:dyDescent="0.3">
      <c r="A83" s="35"/>
      <c r="B83" s="33"/>
      <c r="C83" s="29"/>
      <c r="D83" s="32"/>
      <c r="E83" s="20">
        <f t="shared" si="10"/>
        <v>0</v>
      </c>
      <c r="F83" s="20">
        <f t="shared" si="18"/>
        <v>0</v>
      </c>
      <c r="G83" s="19">
        <f t="shared" si="11"/>
        <v>0</v>
      </c>
      <c r="H83" s="39"/>
      <c r="I83" s="32"/>
      <c r="J83" s="20">
        <f t="shared" si="12"/>
        <v>0</v>
      </c>
      <c r="K83" s="20">
        <f t="shared" si="19"/>
        <v>0</v>
      </c>
      <c r="L83" s="19">
        <f t="shared" si="13"/>
        <v>0</v>
      </c>
      <c r="M83" s="44">
        <f t="shared" si="14"/>
        <v>0</v>
      </c>
      <c r="N83" s="21">
        <v>5</v>
      </c>
      <c r="O83" s="20">
        <f t="shared" si="20"/>
        <v>0</v>
      </c>
      <c r="P83" s="19">
        <f t="shared" si="21"/>
        <v>0</v>
      </c>
      <c r="Q83" s="18">
        <f t="shared" si="15"/>
        <v>0</v>
      </c>
      <c r="R83" s="43"/>
      <c r="S83" s="42">
        <f t="shared" si="16"/>
        <v>0</v>
      </c>
      <c r="T83" s="41">
        <f t="shared" si="17"/>
        <v>0</v>
      </c>
    </row>
    <row r="84" spans="1:20" x14ac:dyDescent="0.3">
      <c r="A84" s="135"/>
      <c r="B84" s="30"/>
      <c r="C84" s="37"/>
      <c r="D84" s="32"/>
      <c r="E84" s="20">
        <f t="shared" si="10"/>
        <v>0</v>
      </c>
      <c r="F84" s="20">
        <f t="shared" si="18"/>
        <v>0</v>
      </c>
      <c r="G84" s="19">
        <f t="shared" si="11"/>
        <v>0</v>
      </c>
      <c r="H84" s="135"/>
      <c r="I84" s="47"/>
      <c r="J84" s="20">
        <f t="shared" si="12"/>
        <v>0</v>
      </c>
      <c r="K84" s="20">
        <f t="shared" si="19"/>
        <v>0</v>
      </c>
      <c r="L84" s="19">
        <f t="shared" si="13"/>
        <v>0</v>
      </c>
      <c r="M84" s="44">
        <f t="shared" si="14"/>
        <v>0</v>
      </c>
      <c r="N84" s="21">
        <v>5</v>
      </c>
      <c r="O84" s="20">
        <f t="shared" si="20"/>
        <v>0</v>
      </c>
      <c r="P84" s="19">
        <f t="shared" si="21"/>
        <v>0</v>
      </c>
      <c r="Q84" s="18">
        <f t="shared" si="15"/>
        <v>0</v>
      </c>
      <c r="R84" s="43"/>
      <c r="S84" s="42">
        <f t="shared" si="16"/>
        <v>0</v>
      </c>
      <c r="T84" s="41">
        <f t="shared" si="17"/>
        <v>0</v>
      </c>
    </row>
    <row r="85" spans="1:20" x14ac:dyDescent="0.3">
      <c r="A85" s="135"/>
      <c r="B85" s="30"/>
      <c r="C85" s="29"/>
      <c r="D85" s="32"/>
      <c r="E85" s="24">
        <f t="shared" si="10"/>
        <v>0</v>
      </c>
      <c r="F85" s="20">
        <f t="shared" si="18"/>
        <v>0</v>
      </c>
      <c r="G85" s="23">
        <f t="shared" si="11"/>
        <v>0</v>
      </c>
      <c r="H85" s="135"/>
      <c r="I85" s="47"/>
      <c r="J85" s="24">
        <f t="shared" si="12"/>
        <v>0</v>
      </c>
      <c r="K85" s="20">
        <f t="shared" si="19"/>
        <v>0</v>
      </c>
      <c r="L85" s="23">
        <f t="shared" si="13"/>
        <v>0</v>
      </c>
      <c r="M85" s="22">
        <f t="shared" si="14"/>
        <v>0</v>
      </c>
      <c r="N85" s="21">
        <v>5</v>
      </c>
      <c r="O85" s="20">
        <f t="shared" si="20"/>
        <v>0</v>
      </c>
      <c r="P85" s="19">
        <f t="shared" si="21"/>
        <v>0</v>
      </c>
      <c r="Q85" s="18">
        <f t="shared" si="15"/>
        <v>0</v>
      </c>
      <c r="R85" s="17"/>
      <c r="S85" s="16">
        <f t="shared" si="16"/>
        <v>0</v>
      </c>
      <c r="T85" s="15">
        <f t="shared" si="17"/>
        <v>0</v>
      </c>
    </row>
    <row r="86" spans="1:20" x14ac:dyDescent="0.3">
      <c r="A86" s="135"/>
      <c r="B86" s="30"/>
      <c r="C86" s="29"/>
      <c r="D86" s="32"/>
      <c r="E86" s="24">
        <f t="shared" si="10"/>
        <v>0</v>
      </c>
      <c r="F86" s="20">
        <f t="shared" si="18"/>
        <v>0</v>
      </c>
      <c r="G86" s="23">
        <f t="shared" si="11"/>
        <v>0</v>
      </c>
      <c r="H86" s="135"/>
      <c r="I86" s="47"/>
      <c r="J86" s="24">
        <f t="shared" si="12"/>
        <v>0</v>
      </c>
      <c r="K86" s="20">
        <f t="shared" si="19"/>
        <v>0</v>
      </c>
      <c r="L86" s="23">
        <f t="shared" si="13"/>
        <v>0</v>
      </c>
      <c r="M86" s="22">
        <f t="shared" si="14"/>
        <v>0</v>
      </c>
      <c r="N86" s="21">
        <v>5</v>
      </c>
      <c r="O86" s="20">
        <f t="shared" si="20"/>
        <v>0</v>
      </c>
      <c r="P86" s="19">
        <f t="shared" si="21"/>
        <v>0</v>
      </c>
      <c r="Q86" s="18">
        <f t="shared" si="15"/>
        <v>0</v>
      </c>
      <c r="R86" s="17"/>
      <c r="S86" s="16">
        <f t="shared" si="16"/>
        <v>0</v>
      </c>
      <c r="T86" s="15">
        <f t="shared" si="17"/>
        <v>0</v>
      </c>
    </row>
    <row r="87" spans="1:20" x14ac:dyDescent="0.3">
      <c r="A87" s="35"/>
      <c r="B87" s="33"/>
      <c r="C87" s="29"/>
      <c r="D87" s="32"/>
      <c r="E87" s="24">
        <f t="shared" si="10"/>
        <v>0</v>
      </c>
      <c r="F87" s="20">
        <f t="shared" si="18"/>
        <v>0</v>
      </c>
      <c r="G87" s="23">
        <f t="shared" si="11"/>
        <v>0</v>
      </c>
      <c r="H87" s="39"/>
      <c r="I87" s="20"/>
      <c r="J87" s="24">
        <f t="shared" si="12"/>
        <v>0</v>
      </c>
      <c r="K87" s="20">
        <f t="shared" si="19"/>
        <v>0</v>
      </c>
      <c r="L87" s="23">
        <f t="shared" si="13"/>
        <v>0</v>
      </c>
      <c r="M87" s="22">
        <f t="shared" si="14"/>
        <v>0</v>
      </c>
      <c r="N87" s="21">
        <v>5</v>
      </c>
      <c r="O87" s="20">
        <f t="shared" si="20"/>
        <v>0</v>
      </c>
      <c r="P87" s="19">
        <f t="shared" si="21"/>
        <v>0</v>
      </c>
      <c r="Q87" s="18">
        <f t="shared" si="15"/>
        <v>0</v>
      </c>
      <c r="R87" s="17"/>
      <c r="S87" s="16">
        <f t="shared" si="16"/>
        <v>0</v>
      </c>
      <c r="T87" s="15">
        <f t="shared" si="17"/>
        <v>0</v>
      </c>
    </row>
    <row r="88" spans="1:20" x14ac:dyDescent="0.3">
      <c r="A88" s="35"/>
      <c r="B88" s="33"/>
      <c r="C88" s="29"/>
      <c r="D88" s="32"/>
      <c r="E88" s="24">
        <f t="shared" si="10"/>
        <v>0</v>
      </c>
      <c r="F88" s="20">
        <f t="shared" si="18"/>
        <v>0</v>
      </c>
      <c r="G88" s="23">
        <f t="shared" si="11"/>
        <v>0</v>
      </c>
      <c r="H88" s="39"/>
      <c r="I88" s="20"/>
      <c r="J88" s="24">
        <f t="shared" si="12"/>
        <v>0</v>
      </c>
      <c r="K88" s="20">
        <f t="shared" si="19"/>
        <v>0</v>
      </c>
      <c r="L88" s="23">
        <f t="shared" si="13"/>
        <v>0</v>
      </c>
      <c r="M88" s="22">
        <f t="shared" si="14"/>
        <v>0</v>
      </c>
      <c r="N88" s="21">
        <v>5</v>
      </c>
      <c r="O88" s="20">
        <f t="shared" si="20"/>
        <v>0</v>
      </c>
      <c r="P88" s="19">
        <f t="shared" si="21"/>
        <v>0</v>
      </c>
      <c r="Q88" s="18">
        <f t="shared" si="15"/>
        <v>0</v>
      </c>
      <c r="R88" s="17"/>
      <c r="S88" s="16">
        <f t="shared" si="16"/>
        <v>0</v>
      </c>
      <c r="T88" s="15">
        <f t="shared" si="17"/>
        <v>0</v>
      </c>
    </row>
    <row r="89" spans="1:20" x14ac:dyDescent="0.3">
      <c r="A89" s="35"/>
      <c r="B89" s="34"/>
      <c r="C89" s="29"/>
      <c r="D89" s="32"/>
      <c r="E89" s="24">
        <f t="shared" si="10"/>
        <v>0</v>
      </c>
      <c r="F89" s="20">
        <f t="shared" si="18"/>
        <v>0</v>
      </c>
      <c r="G89" s="23">
        <f t="shared" si="11"/>
        <v>0</v>
      </c>
      <c r="H89" s="39"/>
      <c r="I89" s="20"/>
      <c r="J89" s="24">
        <f t="shared" si="12"/>
        <v>0</v>
      </c>
      <c r="K89" s="20">
        <f t="shared" si="19"/>
        <v>0</v>
      </c>
      <c r="L89" s="23">
        <f t="shared" si="13"/>
        <v>0</v>
      </c>
      <c r="M89" s="22">
        <f t="shared" si="14"/>
        <v>0</v>
      </c>
      <c r="N89" s="21">
        <v>5</v>
      </c>
      <c r="O89" s="20">
        <f t="shared" si="20"/>
        <v>0</v>
      </c>
      <c r="P89" s="19">
        <f t="shared" si="21"/>
        <v>0</v>
      </c>
      <c r="Q89" s="18">
        <f t="shared" si="15"/>
        <v>0</v>
      </c>
      <c r="R89" s="17"/>
      <c r="S89" s="16">
        <f t="shared" si="16"/>
        <v>0</v>
      </c>
      <c r="T89" s="15">
        <f t="shared" si="17"/>
        <v>0</v>
      </c>
    </row>
    <row r="90" spans="1:20" x14ac:dyDescent="0.3">
      <c r="A90" s="31"/>
      <c r="B90" s="33"/>
      <c r="C90" s="29"/>
      <c r="D90" s="32"/>
      <c r="E90" s="24">
        <f t="shared" si="10"/>
        <v>0</v>
      </c>
      <c r="F90" s="20">
        <f t="shared" si="18"/>
        <v>0</v>
      </c>
      <c r="G90" s="23">
        <f t="shared" si="11"/>
        <v>0</v>
      </c>
      <c r="H90" s="39"/>
      <c r="I90" s="20"/>
      <c r="J90" s="24">
        <f t="shared" si="12"/>
        <v>0</v>
      </c>
      <c r="K90" s="20">
        <f t="shared" si="19"/>
        <v>0</v>
      </c>
      <c r="L90" s="23">
        <f t="shared" si="13"/>
        <v>0</v>
      </c>
      <c r="M90" s="22">
        <f t="shared" si="14"/>
        <v>0</v>
      </c>
      <c r="N90" s="21">
        <v>5</v>
      </c>
      <c r="O90" s="20">
        <f t="shared" si="20"/>
        <v>0</v>
      </c>
      <c r="P90" s="19">
        <f t="shared" si="21"/>
        <v>0</v>
      </c>
      <c r="Q90" s="18">
        <f t="shared" si="15"/>
        <v>0</v>
      </c>
      <c r="R90" s="17"/>
      <c r="S90" s="16">
        <f t="shared" si="16"/>
        <v>0</v>
      </c>
      <c r="T90" s="15">
        <f t="shared" si="17"/>
        <v>0</v>
      </c>
    </row>
    <row r="91" spans="1:20" x14ac:dyDescent="0.3">
      <c r="A91" s="31"/>
      <c r="B91" s="33"/>
      <c r="C91" s="37"/>
      <c r="D91" s="32"/>
      <c r="E91" s="24">
        <f t="shared" si="10"/>
        <v>0</v>
      </c>
      <c r="F91" s="20">
        <f t="shared" si="18"/>
        <v>0</v>
      </c>
      <c r="G91" s="23">
        <f t="shared" si="11"/>
        <v>0</v>
      </c>
      <c r="H91" s="39"/>
      <c r="I91" s="20"/>
      <c r="J91" s="24">
        <f t="shared" si="12"/>
        <v>0</v>
      </c>
      <c r="K91" s="20">
        <f t="shared" si="19"/>
        <v>0</v>
      </c>
      <c r="L91" s="23">
        <f t="shared" si="13"/>
        <v>0</v>
      </c>
      <c r="M91" s="22">
        <f t="shared" si="14"/>
        <v>0</v>
      </c>
      <c r="N91" s="21">
        <v>5</v>
      </c>
      <c r="O91" s="20">
        <f t="shared" si="20"/>
        <v>0</v>
      </c>
      <c r="P91" s="19">
        <f t="shared" si="21"/>
        <v>0</v>
      </c>
      <c r="Q91" s="18">
        <f t="shared" si="15"/>
        <v>0</v>
      </c>
      <c r="R91" s="17"/>
      <c r="S91" s="16">
        <f t="shared" si="16"/>
        <v>0</v>
      </c>
      <c r="T91" s="15">
        <f t="shared" si="17"/>
        <v>0</v>
      </c>
    </row>
    <row r="92" spans="1:20" x14ac:dyDescent="0.3">
      <c r="A92" s="31"/>
      <c r="B92" s="33"/>
      <c r="C92" s="37"/>
      <c r="D92" s="38"/>
      <c r="E92" s="24">
        <f t="shared" si="10"/>
        <v>0</v>
      </c>
      <c r="F92" s="20">
        <f t="shared" si="18"/>
        <v>0</v>
      </c>
      <c r="G92" s="23">
        <f t="shared" si="11"/>
        <v>0</v>
      </c>
      <c r="H92" s="39"/>
      <c r="I92" s="20"/>
      <c r="J92" s="24">
        <f t="shared" si="12"/>
        <v>0</v>
      </c>
      <c r="K92" s="20">
        <f t="shared" si="19"/>
        <v>0</v>
      </c>
      <c r="L92" s="23">
        <f t="shared" si="13"/>
        <v>0</v>
      </c>
      <c r="M92" s="22">
        <f t="shared" si="14"/>
        <v>0</v>
      </c>
      <c r="N92" s="21">
        <v>5</v>
      </c>
      <c r="O92" s="20">
        <f t="shared" si="20"/>
        <v>0</v>
      </c>
      <c r="P92" s="19">
        <f t="shared" si="21"/>
        <v>0</v>
      </c>
      <c r="Q92" s="18">
        <f t="shared" si="15"/>
        <v>0</v>
      </c>
      <c r="R92" s="17"/>
      <c r="S92" s="16">
        <f t="shared" si="16"/>
        <v>0</v>
      </c>
      <c r="T92" s="15">
        <f t="shared" si="17"/>
        <v>0</v>
      </c>
    </row>
    <row r="93" spans="1:20" x14ac:dyDescent="0.3">
      <c r="A93" s="35"/>
      <c r="B93" s="33"/>
      <c r="C93" s="37"/>
      <c r="D93" s="32"/>
      <c r="E93" s="24">
        <f t="shared" si="10"/>
        <v>0</v>
      </c>
      <c r="F93" s="20">
        <f t="shared" si="18"/>
        <v>0</v>
      </c>
      <c r="G93" s="23">
        <f t="shared" si="11"/>
        <v>0</v>
      </c>
      <c r="H93" s="39"/>
      <c r="I93" s="28"/>
      <c r="J93" s="24">
        <f t="shared" si="12"/>
        <v>0</v>
      </c>
      <c r="K93" s="20">
        <f t="shared" si="19"/>
        <v>0</v>
      </c>
      <c r="L93" s="23">
        <f t="shared" si="13"/>
        <v>0</v>
      </c>
      <c r="M93" s="22">
        <f t="shared" si="14"/>
        <v>0</v>
      </c>
      <c r="N93" s="21">
        <v>5</v>
      </c>
      <c r="O93" s="20">
        <f t="shared" si="20"/>
        <v>0</v>
      </c>
      <c r="P93" s="19">
        <f t="shared" si="21"/>
        <v>0</v>
      </c>
      <c r="Q93" s="18">
        <f t="shared" si="15"/>
        <v>0</v>
      </c>
      <c r="R93" s="17"/>
      <c r="S93" s="16">
        <f t="shared" si="16"/>
        <v>0</v>
      </c>
      <c r="T93" s="15">
        <f t="shared" si="17"/>
        <v>0</v>
      </c>
    </row>
    <row r="94" spans="1:20" x14ac:dyDescent="0.3">
      <c r="A94" s="31"/>
      <c r="B94" s="30"/>
      <c r="C94" s="29"/>
      <c r="D94" s="28"/>
      <c r="E94" s="24">
        <f t="shared" si="10"/>
        <v>0</v>
      </c>
      <c r="F94" s="20">
        <f t="shared" si="18"/>
        <v>0</v>
      </c>
      <c r="G94" s="23">
        <f t="shared" si="11"/>
        <v>0</v>
      </c>
      <c r="H94" s="39"/>
      <c r="I94" s="28"/>
      <c r="J94" s="24">
        <f t="shared" si="12"/>
        <v>0</v>
      </c>
      <c r="K94" s="20">
        <f t="shared" si="19"/>
        <v>0</v>
      </c>
      <c r="L94" s="23">
        <f t="shared" si="13"/>
        <v>0</v>
      </c>
      <c r="M94" s="22">
        <f t="shared" si="14"/>
        <v>0</v>
      </c>
      <c r="N94" s="21">
        <v>5</v>
      </c>
      <c r="O94" s="20">
        <f t="shared" si="20"/>
        <v>0</v>
      </c>
      <c r="P94" s="19">
        <f t="shared" si="21"/>
        <v>0</v>
      </c>
      <c r="Q94" s="18">
        <f t="shared" si="15"/>
        <v>0</v>
      </c>
      <c r="R94" s="17"/>
      <c r="S94" s="16">
        <f t="shared" si="16"/>
        <v>0</v>
      </c>
      <c r="T94" s="15">
        <f t="shared" si="17"/>
        <v>0</v>
      </c>
    </row>
    <row r="95" spans="1:20" x14ac:dyDescent="0.3">
      <c r="A95" s="31"/>
      <c r="B95" s="30"/>
      <c r="C95" s="29"/>
      <c r="D95" s="28"/>
      <c r="E95" s="24">
        <f t="shared" si="10"/>
        <v>0</v>
      </c>
      <c r="F95" s="20">
        <f t="shared" si="18"/>
        <v>0</v>
      </c>
      <c r="G95" s="23">
        <f t="shared" si="11"/>
        <v>0</v>
      </c>
      <c r="H95" s="39"/>
      <c r="I95" s="28"/>
      <c r="J95" s="24">
        <f t="shared" si="12"/>
        <v>0</v>
      </c>
      <c r="K95" s="20">
        <f t="shared" si="19"/>
        <v>0</v>
      </c>
      <c r="L95" s="23">
        <f t="shared" si="13"/>
        <v>0</v>
      </c>
      <c r="M95" s="22">
        <f t="shared" si="14"/>
        <v>0</v>
      </c>
      <c r="N95" s="21">
        <v>5</v>
      </c>
      <c r="O95" s="20">
        <f t="shared" si="20"/>
        <v>0</v>
      </c>
      <c r="P95" s="19">
        <f t="shared" si="21"/>
        <v>0</v>
      </c>
      <c r="Q95" s="18">
        <f t="shared" si="15"/>
        <v>0</v>
      </c>
      <c r="R95" s="17"/>
      <c r="S95" s="16">
        <f t="shared" si="16"/>
        <v>0</v>
      </c>
      <c r="T95" s="15">
        <f t="shared" si="17"/>
        <v>0</v>
      </c>
    </row>
    <row r="96" spans="1:20" x14ac:dyDescent="0.3">
      <c r="A96" s="35"/>
      <c r="B96" s="30"/>
      <c r="C96" s="37"/>
      <c r="D96" s="28"/>
      <c r="E96" s="24">
        <f t="shared" si="10"/>
        <v>0</v>
      </c>
      <c r="F96" s="20">
        <f t="shared" si="18"/>
        <v>0</v>
      </c>
      <c r="G96" s="23">
        <f t="shared" si="11"/>
        <v>0</v>
      </c>
      <c r="H96" s="39"/>
      <c r="I96" s="28"/>
      <c r="J96" s="24">
        <f t="shared" si="12"/>
        <v>0</v>
      </c>
      <c r="K96" s="20">
        <f t="shared" si="19"/>
        <v>0</v>
      </c>
      <c r="L96" s="23">
        <f t="shared" si="13"/>
        <v>0</v>
      </c>
      <c r="M96" s="22">
        <f t="shared" si="14"/>
        <v>0</v>
      </c>
      <c r="N96" s="21">
        <v>5</v>
      </c>
      <c r="O96" s="20">
        <f t="shared" si="20"/>
        <v>0</v>
      </c>
      <c r="P96" s="19">
        <f t="shared" si="21"/>
        <v>0</v>
      </c>
      <c r="Q96" s="18">
        <f t="shared" si="15"/>
        <v>0</v>
      </c>
      <c r="R96" s="17"/>
      <c r="S96" s="16">
        <f t="shared" si="16"/>
        <v>0</v>
      </c>
      <c r="T96" s="15">
        <f t="shared" si="17"/>
        <v>0</v>
      </c>
    </row>
    <row r="97" spans="1:20" x14ac:dyDescent="0.3">
      <c r="A97" s="31"/>
      <c r="B97" s="30"/>
      <c r="C97" s="29"/>
      <c r="D97" s="28"/>
      <c r="E97" s="24">
        <f t="shared" si="10"/>
        <v>0</v>
      </c>
      <c r="F97" s="20">
        <f t="shared" si="18"/>
        <v>0</v>
      </c>
      <c r="G97" s="23">
        <f t="shared" si="11"/>
        <v>0</v>
      </c>
      <c r="H97" s="39"/>
      <c r="I97" s="28"/>
      <c r="J97" s="24">
        <f t="shared" si="12"/>
        <v>0</v>
      </c>
      <c r="K97" s="20">
        <f t="shared" si="19"/>
        <v>0</v>
      </c>
      <c r="L97" s="23">
        <f t="shared" si="13"/>
        <v>0</v>
      </c>
      <c r="M97" s="22">
        <f t="shared" si="14"/>
        <v>0</v>
      </c>
      <c r="N97" s="21">
        <v>5</v>
      </c>
      <c r="O97" s="20">
        <f t="shared" si="20"/>
        <v>0</v>
      </c>
      <c r="P97" s="19">
        <f t="shared" si="21"/>
        <v>0</v>
      </c>
      <c r="Q97" s="18">
        <f t="shared" si="15"/>
        <v>0</v>
      </c>
      <c r="R97" s="17"/>
      <c r="S97" s="16">
        <f t="shared" si="16"/>
        <v>0</v>
      </c>
      <c r="T97" s="15">
        <f t="shared" si="17"/>
        <v>0</v>
      </c>
    </row>
    <row r="98" spans="1:20" x14ac:dyDescent="0.3">
      <c r="A98" s="31"/>
      <c r="B98" s="30"/>
      <c r="C98" s="29"/>
      <c r="D98" s="28"/>
      <c r="E98" s="24">
        <f t="shared" si="10"/>
        <v>0</v>
      </c>
      <c r="F98" s="20">
        <f t="shared" si="18"/>
        <v>0</v>
      </c>
      <c r="G98" s="23">
        <f t="shared" si="11"/>
        <v>0</v>
      </c>
      <c r="H98" s="39"/>
      <c r="I98" s="28"/>
      <c r="J98" s="24">
        <f t="shared" si="12"/>
        <v>0</v>
      </c>
      <c r="K98" s="20">
        <f t="shared" si="19"/>
        <v>0</v>
      </c>
      <c r="L98" s="23">
        <f t="shared" si="13"/>
        <v>0</v>
      </c>
      <c r="M98" s="22">
        <f t="shared" si="14"/>
        <v>0</v>
      </c>
      <c r="N98" s="21">
        <v>5</v>
      </c>
      <c r="O98" s="20">
        <f t="shared" si="20"/>
        <v>0</v>
      </c>
      <c r="P98" s="19">
        <f t="shared" si="21"/>
        <v>0</v>
      </c>
      <c r="Q98" s="18">
        <f t="shared" si="15"/>
        <v>0</v>
      </c>
      <c r="R98" s="17"/>
      <c r="S98" s="16">
        <f t="shared" si="16"/>
        <v>0</v>
      </c>
      <c r="T98" s="15">
        <f t="shared" si="17"/>
        <v>0</v>
      </c>
    </row>
    <row r="99" spans="1:20" x14ac:dyDescent="0.3">
      <c r="A99" s="35"/>
      <c r="B99" s="30"/>
      <c r="C99" s="29"/>
      <c r="D99" s="28"/>
      <c r="E99" s="24">
        <f t="shared" si="10"/>
        <v>0</v>
      </c>
      <c r="F99" s="20">
        <f t="shared" si="18"/>
        <v>0</v>
      </c>
      <c r="G99" s="23">
        <f t="shared" si="11"/>
        <v>0</v>
      </c>
      <c r="H99" s="39"/>
      <c r="I99" s="28"/>
      <c r="J99" s="24">
        <f t="shared" si="12"/>
        <v>0</v>
      </c>
      <c r="K99" s="20">
        <f t="shared" si="19"/>
        <v>0</v>
      </c>
      <c r="L99" s="23">
        <f t="shared" si="13"/>
        <v>0</v>
      </c>
      <c r="M99" s="22">
        <f t="shared" si="14"/>
        <v>0</v>
      </c>
      <c r="N99" s="21">
        <v>5</v>
      </c>
      <c r="O99" s="20">
        <f t="shared" si="20"/>
        <v>0</v>
      </c>
      <c r="P99" s="19">
        <f t="shared" si="21"/>
        <v>0</v>
      </c>
      <c r="Q99" s="18">
        <f t="shared" si="15"/>
        <v>0</v>
      </c>
      <c r="R99" s="17"/>
      <c r="S99" s="16">
        <f t="shared" si="16"/>
        <v>0</v>
      </c>
      <c r="T99" s="15">
        <f t="shared" si="17"/>
        <v>0</v>
      </c>
    </row>
    <row r="100" spans="1:20" x14ac:dyDescent="0.3">
      <c r="A100" s="35"/>
      <c r="B100" s="30"/>
      <c r="C100" s="29"/>
      <c r="D100" s="28"/>
      <c r="E100" s="24">
        <f t="shared" si="10"/>
        <v>0</v>
      </c>
      <c r="F100" s="20">
        <f t="shared" si="18"/>
        <v>0</v>
      </c>
      <c r="G100" s="23">
        <f t="shared" si="11"/>
        <v>0</v>
      </c>
      <c r="H100" s="39"/>
      <c r="I100" s="28"/>
      <c r="J100" s="24">
        <f t="shared" si="12"/>
        <v>0</v>
      </c>
      <c r="K100" s="20">
        <f t="shared" si="19"/>
        <v>0</v>
      </c>
      <c r="L100" s="23">
        <f t="shared" si="13"/>
        <v>0</v>
      </c>
      <c r="M100" s="22">
        <f t="shared" si="14"/>
        <v>0</v>
      </c>
      <c r="N100" s="21">
        <v>5</v>
      </c>
      <c r="O100" s="20">
        <f t="shared" si="20"/>
        <v>0</v>
      </c>
      <c r="P100" s="19">
        <f t="shared" si="21"/>
        <v>0</v>
      </c>
      <c r="Q100" s="18">
        <f t="shared" si="15"/>
        <v>0</v>
      </c>
      <c r="R100" s="17"/>
      <c r="S100" s="16">
        <f t="shared" si="16"/>
        <v>0</v>
      </c>
      <c r="T100" s="15">
        <f t="shared" si="17"/>
        <v>0</v>
      </c>
    </row>
    <row r="101" spans="1:20" x14ac:dyDescent="0.3">
      <c r="A101" s="35"/>
      <c r="B101" s="30"/>
      <c r="C101" s="37"/>
      <c r="D101" s="38"/>
      <c r="E101" s="24">
        <f t="shared" si="10"/>
        <v>0</v>
      </c>
      <c r="F101" s="20">
        <f t="shared" si="18"/>
        <v>0</v>
      </c>
      <c r="G101" s="23">
        <f t="shared" si="11"/>
        <v>0</v>
      </c>
      <c r="H101" s="39"/>
      <c r="I101" s="28"/>
      <c r="J101" s="24">
        <f t="shared" si="12"/>
        <v>0</v>
      </c>
      <c r="K101" s="20">
        <f t="shared" si="19"/>
        <v>0</v>
      </c>
      <c r="L101" s="23">
        <f t="shared" si="13"/>
        <v>0</v>
      </c>
      <c r="M101" s="22">
        <f t="shared" si="14"/>
        <v>0</v>
      </c>
      <c r="N101" s="21">
        <v>5</v>
      </c>
      <c r="O101" s="20">
        <f t="shared" si="20"/>
        <v>0</v>
      </c>
      <c r="P101" s="19">
        <f t="shared" si="21"/>
        <v>0</v>
      </c>
      <c r="Q101" s="18">
        <f t="shared" si="15"/>
        <v>0</v>
      </c>
      <c r="R101" s="17"/>
      <c r="S101" s="16">
        <f t="shared" si="16"/>
        <v>0</v>
      </c>
      <c r="T101" s="15">
        <f t="shared" si="17"/>
        <v>0</v>
      </c>
    </row>
    <row r="102" spans="1:20" x14ac:dyDescent="0.3">
      <c r="A102" s="35"/>
      <c r="B102" s="30"/>
      <c r="C102" s="29"/>
      <c r="D102" s="28"/>
      <c r="E102" s="24">
        <f t="shared" si="10"/>
        <v>0</v>
      </c>
      <c r="F102" s="20">
        <f t="shared" si="18"/>
        <v>0</v>
      </c>
      <c r="G102" s="23">
        <f t="shared" si="11"/>
        <v>0</v>
      </c>
      <c r="H102" s="39"/>
      <c r="I102" s="28"/>
      <c r="J102" s="24">
        <f t="shared" si="12"/>
        <v>0</v>
      </c>
      <c r="K102" s="20">
        <f t="shared" si="19"/>
        <v>0</v>
      </c>
      <c r="L102" s="23">
        <f t="shared" si="13"/>
        <v>0</v>
      </c>
      <c r="M102" s="22">
        <f t="shared" si="14"/>
        <v>0</v>
      </c>
      <c r="N102" s="21">
        <v>5</v>
      </c>
      <c r="O102" s="20">
        <f t="shared" si="20"/>
        <v>0</v>
      </c>
      <c r="P102" s="19">
        <f t="shared" si="21"/>
        <v>0</v>
      </c>
      <c r="Q102" s="18">
        <f t="shared" si="15"/>
        <v>0</v>
      </c>
      <c r="R102" s="17"/>
      <c r="S102" s="16">
        <f t="shared" si="16"/>
        <v>0</v>
      </c>
      <c r="T102" s="15">
        <f t="shared" si="17"/>
        <v>0</v>
      </c>
    </row>
    <row r="103" spans="1:20" x14ac:dyDescent="0.3">
      <c r="A103" s="31"/>
      <c r="B103" s="30"/>
      <c r="C103" s="29"/>
      <c r="D103" s="28"/>
      <c r="E103" s="24">
        <f t="shared" si="10"/>
        <v>0</v>
      </c>
      <c r="F103" s="20">
        <f t="shared" si="18"/>
        <v>0</v>
      </c>
      <c r="G103" s="23">
        <f t="shared" si="11"/>
        <v>0</v>
      </c>
      <c r="H103" s="39"/>
      <c r="I103" s="28"/>
      <c r="J103" s="24">
        <f t="shared" si="12"/>
        <v>0</v>
      </c>
      <c r="K103" s="20">
        <f t="shared" si="19"/>
        <v>0</v>
      </c>
      <c r="L103" s="23">
        <f t="shared" si="13"/>
        <v>0</v>
      </c>
      <c r="M103" s="22">
        <f t="shared" si="14"/>
        <v>0</v>
      </c>
      <c r="N103" s="21">
        <v>5</v>
      </c>
      <c r="O103" s="20">
        <f t="shared" si="20"/>
        <v>0</v>
      </c>
      <c r="P103" s="19">
        <f t="shared" si="21"/>
        <v>0</v>
      </c>
      <c r="Q103" s="18">
        <f t="shared" si="15"/>
        <v>0</v>
      </c>
      <c r="R103" s="17"/>
      <c r="S103" s="16">
        <f t="shared" si="16"/>
        <v>0</v>
      </c>
      <c r="T103" s="15">
        <f t="shared" si="17"/>
        <v>0</v>
      </c>
    </row>
    <row r="104" spans="1:20" x14ac:dyDescent="0.3">
      <c r="A104" s="35"/>
      <c r="B104" s="30"/>
      <c r="C104" s="29"/>
      <c r="D104" s="28"/>
      <c r="E104" s="24">
        <f t="shared" si="10"/>
        <v>0</v>
      </c>
      <c r="F104" s="20">
        <f t="shared" si="18"/>
        <v>0</v>
      </c>
      <c r="G104" s="23">
        <f t="shared" si="11"/>
        <v>0</v>
      </c>
      <c r="H104" s="39"/>
      <c r="I104" s="28"/>
      <c r="J104" s="24">
        <f t="shared" si="12"/>
        <v>0</v>
      </c>
      <c r="K104" s="20">
        <f t="shared" si="19"/>
        <v>0</v>
      </c>
      <c r="L104" s="23">
        <f t="shared" si="13"/>
        <v>0</v>
      </c>
      <c r="M104" s="22">
        <f t="shared" si="14"/>
        <v>0</v>
      </c>
      <c r="N104" s="21">
        <v>5</v>
      </c>
      <c r="O104" s="20">
        <f t="shared" si="20"/>
        <v>0</v>
      </c>
      <c r="P104" s="19">
        <f t="shared" si="21"/>
        <v>0</v>
      </c>
      <c r="Q104" s="18">
        <f t="shared" si="15"/>
        <v>0</v>
      </c>
      <c r="R104" s="17"/>
      <c r="S104" s="16">
        <f t="shared" si="16"/>
        <v>0</v>
      </c>
      <c r="T104" s="15">
        <f t="shared" si="17"/>
        <v>0</v>
      </c>
    </row>
    <row r="105" spans="1:20" x14ac:dyDescent="0.3">
      <c r="A105" s="35"/>
      <c r="B105" s="30"/>
      <c r="C105" s="29"/>
      <c r="D105" s="28"/>
      <c r="E105" s="24">
        <f t="shared" si="10"/>
        <v>0</v>
      </c>
      <c r="F105" s="20">
        <f t="shared" si="18"/>
        <v>0</v>
      </c>
      <c r="G105" s="23">
        <f t="shared" si="11"/>
        <v>0</v>
      </c>
      <c r="H105" s="39"/>
      <c r="I105" s="28"/>
      <c r="J105" s="24">
        <f t="shared" si="12"/>
        <v>0</v>
      </c>
      <c r="K105" s="20">
        <f t="shared" si="19"/>
        <v>0</v>
      </c>
      <c r="L105" s="23">
        <f t="shared" si="13"/>
        <v>0</v>
      </c>
      <c r="M105" s="22">
        <f t="shared" si="14"/>
        <v>0</v>
      </c>
      <c r="N105" s="21">
        <v>5</v>
      </c>
      <c r="O105" s="20">
        <f t="shared" si="20"/>
        <v>0</v>
      </c>
      <c r="P105" s="19">
        <f t="shared" si="21"/>
        <v>0</v>
      </c>
      <c r="Q105" s="18">
        <f t="shared" si="15"/>
        <v>0</v>
      </c>
      <c r="R105" s="17"/>
      <c r="S105" s="16">
        <f t="shared" si="16"/>
        <v>0</v>
      </c>
      <c r="T105" s="15">
        <f t="shared" si="17"/>
        <v>0</v>
      </c>
    </row>
    <row r="106" spans="1:20" x14ac:dyDescent="0.3">
      <c r="A106" s="31"/>
      <c r="B106" s="33"/>
      <c r="C106" s="37"/>
      <c r="D106" s="38"/>
      <c r="E106" s="24">
        <f t="shared" si="10"/>
        <v>0</v>
      </c>
      <c r="F106" s="20">
        <f t="shared" si="18"/>
        <v>0</v>
      </c>
      <c r="G106" s="23">
        <f t="shared" si="11"/>
        <v>0</v>
      </c>
      <c r="H106" s="39"/>
      <c r="I106" s="28"/>
      <c r="J106" s="24">
        <f t="shared" si="12"/>
        <v>0</v>
      </c>
      <c r="K106" s="20">
        <f t="shared" si="19"/>
        <v>0</v>
      </c>
      <c r="L106" s="23">
        <f t="shared" si="13"/>
        <v>0</v>
      </c>
      <c r="M106" s="22">
        <f t="shared" si="14"/>
        <v>0</v>
      </c>
      <c r="N106" s="21">
        <v>5</v>
      </c>
      <c r="O106" s="20">
        <f t="shared" si="20"/>
        <v>0</v>
      </c>
      <c r="P106" s="19">
        <f t="shared" si="21"/>
        <v>0</v>
      </c>
      <c r="Q106" s="18">
        <f t="shared" si="15"/>
        <v>0</v>
      </c>
      <c r="R106" s="17"/>
      <c r="S106" s="16">
        <f t="shared" si="16"/>
        <v>0</v>
      </c>
      <c r="T106" s="15">
        <f t="shared" si="17"/>
        <v>0</v>
      </c>
    </row>
    <row r="107" spans="1:20" x14ac:dyDescent="0.3">
      <c r="A107" s="31"/>
      <c r="B107" s="33"/>
      <c r="C107" s="37"/>
      <c r="D107" s="38"/>
      <c r="E107" s="24">
        <f t="shared" si="10"/>
        <v>0</v>
      </c>
      <c r="F107" s="20">
        <f t="shared" si="18"/>
        <v>0</v>
      </c>
      <c r="G107" s="23">
        <f t="shared" si="11"/>
        <v>0</v>
      </c>
      <c r="H107" s="39"/>
      <c r="I107" s="28"/>
      <c r="J107" s="24">
        <f t="shared" si="12"/>
        <v>0</v>
      </c>
      <c r="K107" s="20">
        <f t="shared" si="19"/>
        <v>0</v>
      </c>
      <c r="L107" s="23">
        <f t="shared" si="13"/>
        <v>0</v>
      </c>
      <c r="M107" s="22">
        <f t="shared" si="14"/>
        <v>0</v>
      </c>
      <c r="N107" s="21">
        <v>5</v>
      </c>
      <c r="O107" s="20">
        <f t="shared" si="20"/>
        <v>0</v>
      </c>
      <c r="P107" s="19">
        <f t="shared" si="21"/>
        <v>0</v>
      </c>
      <c r="Q107" s="18">
        <f t="shared" si="15"/>
        <v>0</v>
      </c>
      <c r="R107" s="17"/>
      <c r="S107" s="16">
        <f t="shared" si="16"/>
        <v>0</v>
      </c>
      <c r="T107" s="15">
        <f t="shared" si="17"/>
        <v>0</v>
      </c>
    </row>
    <row r="108" spans="1:20" x14ac:dyDescent="0.3">
      <c r="A108" s="31"/>
      <c r="B108" s="33"/>
      <c r="C108" s="29"/>
      <c r="D108" s="32"/>
      <c r="E108" s="24">
        <f t="shared" si="10"/>
        <v>0</v>
      </c>
      <c r="F108" s="20">
        <f t="shared" si="18"/>
        <v>0</v>
      </c>
      <c r="G108" s="23">
        <f t="shared" si="11"/>
        <v>0</v>
      </c>
      <c r="H108" s="39"/>
      <c r="I108" s="28"/>
      <c r="J108" s="24">
        <f t="shared" si="12"/>
        <v>0</v>
      </c>
      <c r="K108" s="20">
        <f t="shared" si="19"/>
        <v>0</v>
      </c>
      <c r="L108" s="23">
        <f t="shared" si="13"/>
        <v>0</v>
      </c>
      <c r="M108" s="22">
        <f t="shared" si="14"/>
        <v>0</v>
      </c>
      <c r="N108" s="21">
        <v>5</v>
      </c>
      <c r="O108" s="20">
        <f t="shared" si="20"/>
        <v>0</v>
      </c>
      <c r="P108" s="19">
        <f t="shared" si="21"/>
        <v>0</v>
      </c>
      <c r="Q108" s="18">
        <f t="shared" si="15"/>
        <v>0</v>
      </c>
      <c r="R108" s="17"/>
      <c r="S108" s="16">
        <f t="shared" si="16"/>
        <v>0</v>
      </c>
      <c r="T108" s="15">
        <f t="shared" si="17"/>
        <v>0</v>
      </c>
    </row>
    <row r="109" spans="1:20" x14ac:dyDescent="0.3">
      <c r="A109" s="31"/>
      <c r="B109" s="33"/>
      <c r="C109" s="37"/>
      <c r="D109" s="38"/>
      <c r="E109" s="24">
        <f t="shared" si="10"/>
        <v>0</v>
      </c>
      <c r="F109" s="20">
        <f t="shared" si="18"/>
        <v>0</v>
      </c>
      <c r="G109" s="23">
        <f t="shared" si="11"/>
        <v>0</v>
      </c>
      <c r="H109" s="39"/>
      <c r="I109" s="28"/>
      <c r="J109" s="24">
        <f t="shared" si="12"/>
        <v>0</v>
      </c>
      <c r="K109" s="20">
        <f t="shared" si="19"/>
        <v>0</v>
      </c>
      <c r="L109" s="23">
        <f t="shared" si="13"/>
        <v>0</v>
      </c>
      <c r="M109" s="22">
        <f t="shared" si="14"/>
        <v>0</v>
      </c>
      <c r="N109" s="21">
        <v>5</v>
      </c>
      <c r="O109" s="20">
        <f t="shared" si="20"/>
        <v>0</v>
      </c>
      <c r="P109" s="19">
        <f t="shared" si="21"/>
        <v>0</v>
      </c>
      <c r="Q109" s="18">
        <f t="shared" si="15"/>
        <v>0</v>
      </c>
      <c r="R109" s="17"/>
      <c r="S109" s="16">
        <f t="shared" si="16"/>
        <v>0</v>
      </c>
      <c r="T109" s="15">
        <f t="shared" si="17"/>
        <v>0</v>
      </c>
    </row>
    <row r="110" spans="1:20" x14ac:dyDescent="0.3">
      <c r="A110" s="31"/>
      <c r="B110" s="30"/>
      <c r="C110" s="29"/>
      <c r="D110" s="32"/>
      <c r="E110" s="24">
        <f t="shared" si="10"/>
        <v>0</v>
      </c>
      <c r="F110" s="20">
        <f t="shared" si="18"/>
        <v>0</v>
      </c>
      <c r="G110" s="23">
        <f t="shared" si="11"/>
        <v>0</v>
      </c>
      <c r="H110" s="39"/>
      <c r="I110" s="38"/>
      <c r="J110" s="24">
        <f t="shared" si="12"/>
        <v>0</v>
      </c>
      <c r="K110" s="20">
        <f t="shared" si="19"/>
        <v>0</v>
      </c>
      <c r="L110" s="23">
        <f t="shared" si="13"/>
        <v>0</v>
      </c>
      <c r="M110" s="22">
        <f t="shared" si="14"/>
        <v>0</v>
      </c>
      <c r="N110" s="21">
        <v>5</v>
      </c>
      <c r="O110" s="20">
        <f t="shared" si="20"/>
        <v>0</v>
      </c>
      <c r="P110" s="19">
        <f t="shared" si="21"/>
        <v>0</v>
      </c>
      <c r="Q110" s="18">
        <f t="shared" si="15"/>
        <v>0</v>
      </c>
      <c r="R110" s="17"/>
      <c r="S110" s="16">
        <f t="shared" si="16"/>
        <v>0</v>
      </c>
      <c r="T110" s="15">
        <f t="shared" si="17"/>
        <v>0</v>
      </c>
    </row>
    <row r="111" spans="1:20" x14ac:dyDescent="0.3">
      <c r="A111" s="31"/>
      <c r="B111" s="33"/>
      <c r="C111" s="37"/>
      <c r="D111" s="32"/>
      <c r="E111" s="24">
        <f t="shared" si="10"/>
        <v>0</v>
      </c>
      <c r="F111" s="20">
        <f t="shared" si="18"/>
        <v>0</v>
      </c>
      <c r="G111" s="23">
        <f t="shared" si="11"/>
        <v>0</v>
      </c>
      <c r="H111" s="39"/>
      <c r="I111" s="38"/>
      <c r="J111" s="24">
        <f t="shared" si="12"/>
        <v>0</v>
      </c>
      <c r="K111" s="20">
        <f t="shared" si="19"/>
        <v>0</v>
      </c>
      <c r="L111" s="23">
        <f t="shared" si="13"/>
        <v>0</v>
      </c>
      <c r="M111" s="22">
        <f t="shared" si="14"/>
        <v>0</v>
      </c>
      <c r="N111" s="21">
        <v>5</v>
      </c>
      <c r="O111" s="20">
        <f t="shared" si="20"/>
        <v>0</v>
      </c>
      <c r="P111" s="19">
        <f t="shared" si="21"/>
        <v>0</v>
      </c>
      <c r="Q111" s="18">
        <f t="shared" si="15"/>
        <v>0</v>
      </c>
      <c r="R111" s="17"/>
      <c r="S111" s="16">
        <f t="shared" si="16"/>
        <v>0</v>
      </c>
      <c r="T111" s="15">
        <f t="shared" si="17"/>
        <v>0</v>
      </c>
    </row>
    <row r="112" spans="1:20" x14ac:dyDescent="0.3">
      <c r="A112" s="31"/>
      <c r="B112" s="34"/>
      <c r="C112" s="29"/>
      <c r="D112" s="32"/>
      <c r="E112" s="24">
        <f t="shared" si="10"/>
        <v>0</v>
      </c>
      <c r="F112" s="20">
        <f t="shared" si="18"/>
        <v>0</v>
      </c>
      <c r="G112" s="23">
        <f t="shared" si="11"/>
        <v>0</v>
      </c>
      <c r="H112" s="39"/>
      <c r="I112" s="28"/>
      <c r="J112" s="24">
        <f t="shared" si="12"/>
        <v>0</v>
      </c>
      <c r="K112" s="20">
        <f t="shared" si="19"/>
        <v>0</v>
      </c>
      <c r="L112" s="23">
        <f t="shared" si="13"/>
        <v>0</v>
      </c>
      <c r="M112" s="22">
        <f t="shared" si="14"/>
        <v>0</v>
      </c>
      <c r="N112" s="21">
        <v>5</v>
      </c>
      <c r="O112" s="20">
        <f t="shared" si="20"/>
        <v>0</v>
      </c>
      <c r="P112" s="19">
        <f t="shared" si="21"/>
        <v>0</v>
      </c>
      <c r="Q112" s="18">
        <f t="shared" si="15"/>
        <v>0</v>
      </c>
      <c r="R112" s="17"/>
      <c r="S112" s="16">
        <f t="shared" si="16"/>
        <v>0</v>
      </c>
      <c r="T112" s="15">
        <f t="shared" si="17"/>
        <v>0</v>
      </c>
    </row>
    <row r="113" spans="1:20" x14ac:dyDescent="0.3">
      <c r="A113" s="35"/>
      <c r="B113" s="34"/>
      <c r="C113" s="29"/>
      <c r="D113" s="32"/>
      <c r="E113" s="24">
        <f t="shared" si="10"/>
        <v>0</v>
      </c>
      <c r="F113" s="20">
        <f t="shared" si="18"/>
        <v>0</v>
      </c>
      <c r="G113" s="23">
        <f t="shared" si="11"/>
        <v>0</v>
      </c>
      <c r="H113" s="39"/>
      <c r="I113" s="28"/>
      <c r="J113" s="24">
        <f t="shared" si="12"/>
        <v>0</v>
      </c>
      <c r="K113" s="20">
        <f t="shared" si="19"/>
        <v>0</v>
      </c>
      <c r="L113" s="23">
        <f t="shared" si="13"/>
        <v>0</v>
      </c>
      <c r="M113" s="22">
        <f t="shared" si="14"/>
        <v>0</v>
      </c>
      <c r="N113" s="21">
        <v>5</v>
      </c>
      <c r="O113" s="20">
        <f t="shared" si="20"/>
        <v>0</v>
      </c>
      <c r="P113" s="19">
        <f t="shared" si="21"/>
        <v>0</v>
      </c>
      <c r="Q113" s="18">
        <f t="shared" si="15"/>
        <v>0</v>
      </c>
      <c r="R113" s="17"/>
      <c r="S113" s="16">
        <f t="shared" si="16"/>
        <v>0</v>
      </c>
      <c r="T113" s="15">
        <f t="shared" si="17"/>
        <v>0</v>
      </c>
    </row>
    <row r="114" spans="1:20" x14ac:dyDescent="0.3">
      <c r="A114" s="31"/>
      <c r="B114" s="33"/>
      <c r="C114" s="29"/>
      <c r="D114" s="32"/>
      <c r="E114" s="24">
        <f t="shared" si="10"/>
        <v>0</v>
      </c>
      <c r="F114" s="20">
        <f t="shared" si="18"/>
        <v>0</v>
      </c>
      <c r="G114" s="23">
        <f t="shared" si="11"/>
        <v>0</v>
      </c>
      <c r="H114" s="39"/>
      <c r="I114" s="28"/>
      <c r="J114" s="24">
        <f t="shared" si="12"/>
        <v>0</v>
      </c>
      <c r="K114" s="20">
        <f t="shared" si="19"/>
        <v>0</v>
      </c>
      <c r="L114" s="23">
        <f t="shared" si="13"/>
        <v>0</v>
      </c>
      <c r="M114" s="22">
        <f t="shared" si="14"/>
        <v>0</v>
      </c>
      <c r="N114" s="21">
        <v>5</v>
      </c>
      <c r="O114" s="20">
        <f t="shared" si="20"/>
        <v>0</v>
      </c>
      <c r="P114" s="19">
        <f t="shared" si="21"/>
        <v>0</v>
      </c>
      <c r="Q114" s="18">
        <f t="shared" si="15"/>
        <v>0</v>
      </c>
      <c r="R114" s="17"/>
      <c r="S114" s="16">
        <f t="shared" si="16"/>
        <v>0</v>
      </c>
      <c r="T114" s="15">
        <f t="shared" si="17"/>
        <v>0</v>
      </c>
    </row>
    <row r="115" spans="1:20" x14ac:dyDescent="0.3">
      <c r="A115" s="31"/>
      <c r="B115" s="33"/>
      <c r="C115" s="29"/>
      <c r="D115" s="32"/>
      <c r="E115" s="24">
        <f t="shared" si="10"/>
        <v>0</v>
      </c>
      <c r="F115" s="20">
        <f t="shared" si="18"/>
        <v>0</v>
      </c>
      <c r="G115" s="23">
        <f t="shared" si="11"/>
        <v>0</v>
      </c>
      <c r="H115" s="39"/>
      <c r="I115" s="28"/>
      <c r="J115" s="24">
        <f t="shared" si="12"/>
        <v>0</v>
      </c>
      <c r="K115" s="20">
        <f t="shared" si="19"/>
        <v>0</v>
      </c>
      <c r="L115" s="23">
        <f t="shared" si="13"/>
        <v>0</v>
      </c>
      <c r="M115" s="22">
        <f t="shared" si="14"/>
        <v>0</v>
      </c>
      <c r="N115" s="21">
        <v>5</v>
      </c>
      <c r="O115" s="20">
        <f t="shared" si="20"/>
        <v>0</v>
      </c>
      <c r="P115" s="19">
        <f t="shared" si="21"/>
        <v>0</v>
      </c>
      <c r="Q115" s="18">
        <f t="shared" si="15"/>
        <v>0</v>
      </c>
      <c r="R115" s="17"/>
      <c r="S115" s="16">
        <f t="shared" si="16"/>
        <v>0</v>
      </c>
      <c r="T115" s="15">
        <f t="shared" si="17"/>
        <v>0</v>
      </c>
    </row>
    <row r="116" spans="1:20" x14ac:dyDescent="0.3">
      <c r="A116" s="35"/>
      <c r="B116" s="34"/>
      <c r="C116" s="29"/>
      <c r="D116" s="32"/>
      <c r="E116" s="24">
        <f t="shared" si="10"/>
        <v>0</v>
      </c>
      <c r="F116" s="20">
        <f t="shared" si="18"/>
        <v>0</v>
      </c>
      <c r="G116" s="23">
        <f t="shared" si="11"/>
        <v>0</v>
      </c>
      <c r="H116" s="39"/>
      <c r="I116" s="38"/>
      <c r="J116" s="24">
        <f t="shared" si="12"/>
        <v>0</v>
      </c>
      <c r="K116" s="20">
        <f t="shared" si="19"/>
        <v>0</v>
      </c>
      <c r="L116" s="23">
        <f t="shared" si="13"/>
        <v>0</v>
      </c>
      <c r="M116" s="22">
        <f t="shared" si="14"/>
        <v>0</v>
      </c>
      <c r="N116" s="21">
        <v>5</v>
      </c>
      <c r="O116" s="20">
        <f t="shared" si="20"/>
        <v>0</v>
      </c>
      <c r="P116" s="19">
        <f t="shared" si="21"/>
        <v>0</v>
      </c>
      <c r="Q116" s="18">
        <f t="shared" si="15"/>
        <v>0</v>
      </c>
      <c r="R116" s="17"/>
      <c r="S116" s="16">
        <f t="shared" si="16"/>
        <v>0</v>
      </c>
      <c r="T116" s="15">
        <f t="shared" si="17"/>
        <v>0</v>
      </c>
    </row>
    <row r="117" spans="1:20" x14ac:dyDescent="0.3">
      <c r="A117" s="31"/>
      <c r="B117" s="33"/>
      <c r="C117" s="37"/>
      <c r="D117" s="38"/>
      <c r="E117" s="24">
        <f t="shared" si="10"/>
        <v>0</v>
      </c>
      <c r="F117" s="20">
        <f t="shared" si="18"/>
        <v>0</v>
      </c>
      <c r="G117" s="23">
        <f t="shared" si="11"/>
        <v>0</v>
      </c>
      <c r="H117" s="39"/>
      <c r="I117" s="38"/>
      <c r="J117" s="24">
        <f t="shared" si="12"/>
        <v>0</v>
      </c>
      <c r="K117" s="20">
        <f t="shared" si="19"/>
        <v>0</v>
      </c>
      <c r="L117" s="23">
        <f t="shared" si="13"/>
        <v>0</v>
      </c>
      <c r="M117" s="22">
        <f t="shared" si="14"/>
        <v>0</v>
      </c>
      <c r="N117" s="21">
        <v>5</v>
      </c>
      <c r="O117" s="20">
        <f t="shared" si="20"/>
        <v>0</v>
      </c>
      <c r="P117" s="19">
        <f t="shared" si="21"/>
        <v>0</v>
      </c>
      <c r="Q117" s="18">
        <f t="shared" si="15"/>
        <v>0</v>
      </c>
      <c r="R117" s="17"/>
      <c r="S117" s="16">
        <f t="shared" si="16"/>
        <v>0</v>
      </c>
      <c r="T117" s="15">
        <f t="shared" si="17"/>
        <v>0</v>
      </c>
    </row>
    <row r="118" spans="1:20" x14ac:dyDescent="0.3">
      <c r="A118" s="31"/>
      <c r="B118" s="33"/>
      <c r="C118" s="29"/>
      <c r="D118" s="32"/>
      <c r="E118" s="24">
        <f t="shared" si="10"/>
        <v>0</v>
      </c>
      <c r="F118" s="20">
        <f t="shared" si="18"/>
        <v>0</v>
      </c>
      <c r="G118" s="23">
        <f t="shared" si="11"/>
        <v>0</v>
      </c>
      <c r="H118" s="39"/>
      <c r="I118" s="38"/>
      <c r="J118" s="24">
        <f t="shared" si="12"/>
        <v>0</v>
      </c>
      <c r="K118" s="20">
        <f t="shared" si="19"/>
        <v>0</v>
      </c>
      <c r="L118" s="23">
        <f t="shared" si="13"/>
        <v>0</v>
      </c>
      <c r="M118" s="22">
        <f t="shared" si="14"/>
        <v>0</v>
      </c>
      <c r="N118" s="21">
        <v>5</v>
      </c>
      <c r="O118" s="20">
        <f t="shared" si="20"/>
        <v>0</v>
      </c>
      <c r="P118" s="19">
        <f t="shared" si="21"/>
        <v>0</v>
      </c>
      <c r="Q118" s="18">
        <f t="shared" si="15"/>
        <v>0</v>
      </c>
      <c r="R118" s="17"/>
      <c r="S118" s="16">
        <f t="shared" si="16"/>
        <v>0</v>
      </c>
      <c r="T118" s="15">
        <f t="shared" si="17"/>
        <v>0</v>
      </c>
    </row>
    <row r="119" spans="1:20" x14ac:dyDescent="0.3">
      <c r="A119" s="31"/>
      <c r="B119" s="33"/>
      <c r="C119" s="29"/>
      <c r="D119" s="32"/>
      <c r="E119" s="24">
        <f t="shared" si="10"/>
        <v>0</v>
      </c>
      <c r="F119" s="20">
        <f t="shared" si="18"/>
        <v>0</v>
      </c>
      <c r="G119" s="23">
        <f t="shared" si="11"/>
        <v>0</v>
      </c>
      <c r="H119" s="39"/>
      <c r="I119" s="38"/>
      <c r="J119" s="24">
        <f t="shared" si="12"/>
        <v>0</v>
      </c>
      <c r="K119" s="20">
        <f t="shared" si="19"/>
        <v>0</v>
      </c>
      <c r="L119" s="23">
        <f t="shared" si="13"/>
        <v>0</v>
      </c>
      <c r="M119" s="22">
        <f t="shared" si="14"/>
        <v>0</v>
      </c>
      <c r="N119" s="21">
        <v>5</v>
      </c>
      <c r="O119" s="20">
        <f t="shared" si="20"/>
        <v>0</v>
      </c>
      <c r="P119" s="19">
        <f t="shared" si="21"/>
        <v>0</v>
      </c>
      <c r="Q119" s="18">
        <f t="shared" si="15"/>
        <v>0</v>
      </c>
      <c r="R119" s="17"/>
      <c r="S119" s="16">
        <f t="shared" si="16"/>
        <v>0</v>
      </c>
      <c r="T119" s="15">
        <f t="shared" si="17"/>
        <v>0</v>
      </c>
    </row>
    <row r="120" spans="1:20" x14ac:dyDescent="0.3">
      <c r="A120" s="31"/>
      <c r="B120" s="33"/>
      <c r="C120" s="37"/>
      <c r="D120" s="38"/>
      <c r="E120" s="24">
        <f t="shared" si="10"/>
        <v>0</v>
      </c>
      <c r="F120" s="20">
        <f t="shared" si="18"/>
        <v>0</v>
      </c>
      <c r="G120" s="23">
        <f t="shared" si="11"/>
        <v>0</v>
      </c>
      <c r="H120" s="39"/>
      <c r="I120" s="28"/>
      <c r="J120" s="24">
        <f t="shared" si="12"/>
        <v>0</v>
      </c>
      <c r="K120" s="20">
        <f t="shared" si="19"/>
        <v>0</v>
      </c>
      <c r="L120" s="23">
        <f t="shared" si="13"/>
        <v>0</v>
      </c>
      <c r="M120" s="22">
        <f t="shared" si="14"/>
        <v>0</v>
      </c>
      <c r="N120" s="21">
        <v>5</v>
      </c>
      <c r="O120" s="20">
        <f t="shared" si="20"/>
        <v>0</v>
      </c>
      <c r="P120" s="19">
        <f t="shared" si="21"/>
        <v>0</v>
      </c>
      <c r="Q120" s="18">
        <f t="shared" si="15"/>
        <v>0</v>
      </c>
      <c r="R120" s="17"/>
      <c r="S120" s="16">
        <f t="shared" si="16"/>
        <v>0</v>
      </c>
      <c r="T120" s="15">
        <f t="shared" si="17"/>
        <v>0</v>
      </c>
    </row>
    <row r="121" spans="1:20" x14ac:dyDescent="0.3">
      <c r="A121" s="31"/>
      <c r="B121" s="33"/>
      <c r="C121" s="37"/>
      <c r="D121" s="32"/>
      <c r="E121" s="24">
        <f t="shared" si="10"/>
        <v>0</v>
      </c>
      <c r="F121" s="20">
        <f t="shared" si="18"/>
        <v>0</v>
      </c>
      <c r="G121" s="23">
        <f t="shared" si="11"/>
        <v>0</v>
      </c>
      <c r="H121" s="39"/>
      <c r="I121" s="28"/>
      <c r="J121" s="24">
        <f t="shared" si="12"/>
        <v>0</v>
      </c>
      <c r="K121" s="20">
        <f t="shared" si="19"/>
        <v>0</v>
      </c>
      <c r="L121" s="23">
        <f t="shared" si="13"/>
        <v>0</v>
      </c>
      <c r="M121" s="22">
        <f t="shared" si="14"/>
        <v>0</v>
      </c>
      <c r="N121" s="21">
        <v>5</v>
      </c>
      <c r="O121" s="20">
        <f t="shared" si="20"/>
        <v>0</v>
      </c>
      <c r="P121" s="19">
        <f t="shared" si="21"/>
        <v>0</v>
      </c>
      <c r="Q121" s="18">
        <f t="shared" si="15"/>
        <v>0</v>
      </c>
      <c r="R121" s="17"/>
      <c r="S121" s="16">
        <f t="shared" si="16"/>
        <v>0</v>
      </c>
      <c r="T121" s="15">
        <f t="shared" si="17"/>
        <v>0</v>
      </c>
    </row>
    <row r="122" spans="1:20" x14ac:dyDescent="0.3">
      <c r="A122" s="31"/>
      <c r="B122" s="33"/>
      <c r="C122" s="37"/>
      <c r="D122" s="38"/>
      <c r="E122" s="24">
        <f t="shared" si="10"/>
        <v>0</v>
      </c>
      <c r="F122" s="20">
        <f t="shared" si="18"/>
        <v>0</v>
      </c>
      <c r="G122" s="23">
        <f t="shared" si="11"/>
        <v>0</v>
      </c>
      <c r="H122" s="39"/>
      <c r="I122" s="28"/>
      <c r="J122" s="24">
        <f t="shared" si="12"/>
        <v>0</v>
      </c>
      <c r="K122" s="20">
        <f t="shared" si="19"/>
        <v>0</v>
      </c>
      <c r="L122" s="23">
        <f t="shared" si="13"/>
        <v>0</v>
      </c>
      <c r="M122" s="22">
        <f t="shared" si="14"/>
        <v>0</v>
      </c>
      <c r="N122" s="21">
        <v>5</v>
      </c>
      <c r="O122" s="20">
        <f t="shared" si="20"/>
        <v>0</v>
      </c>
      <c r="P122" s="19">
        <f t="shared" si="21"/>
        <v>0</v>
      </c>
      <c r="Q122" s="18">
        <f t="shared" si="15"/>
        <v>0</v>
      </c>
      <c r="R122" s="17"/>
      <c r="S122" s="16">
        <f t="shared" si="16"/>
        <v>0</v>
      </c>
      <c r="T122" s="15">
        <f t="shared" si="17"/>
        <v>0</v>
      </c>
    </row>
    <row r="123" spans="1:20" x14ac:dyDescent="0.3">
      <c r="A123" s="31"/>
      <c r="B123" s="33"/>
      <c r="C123" s="29"/>
      <c r="D123" s="32"/>
      <c r="E123" s="24">
        <f t="shared" si="10"/>
        <v>0</v>
      </c>
      <c r="F123" s="20">
        <f t="shared" si="18"/>
        <v>0</v>
      </c>
      <c r="G123" s="23">
        <f t="shared" si="11"/>
        <v>0</v>
      </c>
      <c r="H123" s="39"/>
      <c r="I123" s="28"/>
      <c r="J123" s="24">
        <f t="shared" si="12"/>
        <v>0</v>
      </c>
      <c r="K123" s="20">
        <f t="shared" si="19"/>
        <v>0</v>
      </c>
      <c r="L123" s="23">
        <f t="shared" si="13"/>
        <v>0</v>
      </c>
      <c r="M123" s="22">
        <f t="shared" si="14"/>
        <v>0</v>
      </c>
      <c r="N123" s="21">
        <v>5</v>
      </c>
      <c r="O123" s="20">
        <f t="shared" si="20"/>
        <v>0</v>
      </c>
      <c r="P123" s="19">
        <f t="shared" si="21"/>
        <v>0</v>
      </c>
      <c r="Q123" s="18">
        <f t="shared" si="15"/>
        <v>0</v>
      </c>
      <c r="R123" s="17"/>
      <c r="S123" s="16">
        <f t="shared" si="16"/>
        <v>0</v>
      </c>
      <c r="T123" s="15">
        <f t="shared" si="17"/>
        <v>0</v>
      </c>
    </row>
    <row r="124" spans="1:20" x14ac:dyDescent="0.3">
      <c r="A124" s="31"/>
      <c r="B124" s="33"/>
      <c r="C124" s="29"/>
      <c r="D124" s="32"/>
      <c r="E124" s="24">
        <f t="shared" si="10"/>
        <v>0</v>
      </c>
      <c r="F124" s="20">
        <f t="shared" si="18"/>
        <v>0</v>
      </c>
      <c r="G124" s="23">
        <f t="shared" si="11"/>
        <v>0</v>
      </c>
      <c r="H124" s="39"/>
      <c r="I124" s="28"/>
      <c r="J124" s="24">
        <f t="shared" si="12"/>
        <v>0</v>
      </c>
      <c r="K124" s="20">
        <f t="shared" si="19"/>
        <v>0</v>
      </c>
      <c r="L124" s="23">
        <f t="shared" si="13"/>
        <v>0</v>
      </c>
      <c r="M124" s="22">
        <f t="shared" si="14"/>
        <v>0</v>
      </c>
      <c r="N124" s="21">
        <v>5</v>
      </c>
      <c r="O124" s="20">
        <f t="shared" si="20"/>
        <v>0</v>
      </c>
      <c r="P124" s="19">
        <f t="shared" si="21"/>
        <v>0</v>
      </c>
      <c r="Q124" s="18">
        <f t="shared" si="15"/>
        <v>0</v>
      </c>
      <c r="R124" s="17"/>
      <c r="S124" s="16">
        <f t="shared" si="16"/>
        <v>0</v>
      </c>
      <c r="T124" s="15">
        <f t="shared" si="17"/>
        <v>0</v>
      </c>
    </row>
    <row r="125" spans="1:20" x14ac:dyDescent="0.3">
      <c r="A125" s="31"/>
      <c r="B125" s="33"/>
      <c r="C125" s="29"/>
      <c r="D125" s="32"/>
      <c r="E125" s="24">
        <f t="shared" si="10"/>
        <v>0</v>
      </c>
      <c r="F125" s="20">
        <f t="shared" si="18"/>
        <v>0</v>
      </c>
      <c r="G125" s="23">
        <f t="shared" si="11"/>
        <v>0</v>
      </c>
      <c r="H125" s="39"/>
      <c r="I125" s="38"/>
      <c r="J125" s="24">
        <f t="shared" si="12"/>
        <v>0</v>
      </c>
      <c r="K125" s="20">
        <f t="shared" si="19"/>
        <v>0</v>
      </c>
      <c r="L125" s="23">
        <f t="shared" si="13"/>
        <v>0</v>
      </c>
      <c r="M125" s="22">
        <f t="shared" si="14"/>
        <v>0</v>
      </c>
      <c r="N125" s="21">
        <v>5</v>
      </c>
      <c r="O125" s="20">
        <f t="shared" si="20"/>
        <v>0</v>
      </c>
      <c r="P125" s="19">
        <f t="shared" si="21"/>
        <v>0</v>
      </c>
      <c r="Q125" s="18">
        <f t="shared" si="15"/>
        <v>0</v>
      </c>
      <c r="R125" s="17"/>
      <c r="S125" s="16">
        <f t="shared" si="16"/>
        <v>0</v>
      </c>
      <c r="T125" s="15">
        <f t="shared" si="17"/>
        <v>0</v>
      </c>
    </row>
    <row r="126" spans="1:20" x14ac:dyDescent="0.3">
      <c r="A126" s="35"/>
      <c r="B126" s="34"/>
      <c r="C126" s="29"/>
      <c r="D126" s="32"/>
      <c r="E126" s="24">
        <f t="shared" si="10"/>
        <v>0</v>
      </c>
      <c r="F126" s="20">
        <f t="shared" si="18"/>
        <v>0</v>
      </c>
      <c r="G126" s="23">
        <f t="shared" si="11"/>
        <v>0</v>
      </c>
      <c r="H126" s="39"/>
      <c r="I126" s="38"/>
      <c r="J126" s="24">
        <f t="shared" si="12"/>
        <v>0</v>
      </c>
      <c r="K126" s="20">
        <f t="shared" si="19"/>
        <v>0</v>
      </c>
      <c r="L126" s="23">
        <f t="shared" si="13"/>
        <v>0</v>
      </c>
      <c r="M126" s="22">
        <f t="shared" si="14"/>
        <v>0</v>
      </c>
      <c r="N126" s="21">
        <v>5</v>
      </c>
      <c r="O126" s="20">
        <f t="shared" si="20"/>
        <v>0</v>
      </c>
      <c r="P126" s="19">
        <f t="shared" si="21"/>
        <v>0</v>
      </c>
      <c r="Q126" s="18">
        <f t="shared" si="15"/>
        <v>0</v>
      </c>
      <c r="R126" s="17"/>
      <c r="S126" s="16">
        <f t="shared" si="16"/>
        <v>0</v>
      </c>
      <c r="T126" s="15">
        <f t="shared" si="17"/>
        <v>0</v>
      </c>
    </row>
    <row r="127" spans="1:20" x14ac:dyDescent="0.3">
      <c r="A127" s="31"/>
      <c r="B127" s="34"/>
      <c r="C127" s="29"/>
      <c r="D127" s="32"/>
      <c r="E127" s="24">
        <f t="shared" si="10"/>
        <v>0</v>
      </c>
      <c r="F127" s="20">
        <f t="shared" si="18"/>
        <v>0</v>
      </c>
      <c r="G127" s="23">
        <f t="shared" si="11"/>
        <v>0</v>
      </c>
      <c r="H127" s="39"/>
      <c r="I127" s="38"/>
      <c r="J127" s="24">
        <f t="shared" si="12"/>
        <v>0</v>
      </c>
      <c r="K127" s="20">
        <f t="shared" si="19"/>
        <v>0</v>
      </c>
      <c r="L127" s="23">
        <f t="shared" si="13"/>
        <v>0</v>
      </c>
      <c r="M127" s="22">
        <f t="shared" si="14"/>
        <v>0</v>
      </c>
      <c r="N127" s="21">
        <v>5</v>
      </c>
      <c r="O127" s="20">
        <f t="shared" si="20"/>
        <v>0</v>
      </c>
      <c r="P127" s="19">
        <f t="shared" si="21"/>
        <v>0</v>
      </c>
      <c r="Q127" s="18">
        <f t="shared" si="15"/>
        <v>0</v>
      </c>
      <c r="R127" s="17"/>
      <c r="S127" s="16">
        <f t="shared" si="16"/>
        <v>0</v>
      </c>
      <c r="T127" s="15">
        <f t="shared" si="17"/>
        <v>0</v>
      </c>
    </row>
    <row r="128" spans="1:20" x14ac:dyDescent="0.3">
      <c r="A128" s="31"/>
      <c r="B128" s="33"/>
      <c r="C128" s="29"/>
      <c r="D128" s="32"/>
      <c r="E128" s="24">
        <f t="shared" si="10"/>
        <v>0</v>
      </c>
      <c r="F128" s="20">
        <f t="shared" si="18"/>
        <v>0</v>
      </c>
      <c r="G128" s="23">
        <f t="shared" si="11"/>
        <v>0</v>
      </c>
      <c r="H128" s="39"/>
      <c r="I128" s="32"/>
      <c r="J128" s="24">
        <f t="shared" si="12"/>
        <v>0</v>
      </c>
      <c r="K128" s="20">
        <f t="shared" si="19"/>
        <v>0</v>
      </c>
      <c r="L128" s="23">
        <f t="shared" si="13"/>
        <v>0</v>
      </c>
      <c r="M128" s="22">
        <f t="shared" si="14"/>
        <v>0</v>
      </c>
      <c r="N128" s="21">
        <v>5</v>
      </c>
      <c r="O128" s="20">
        <f t="shared" si="20"/>
        <v>0</v>
      </c>
      <c r="P128" s="19">
        <f t="shared" si="21"/>
        <v>0</v>
      </c>
      <c r="Q128" s="18">
        <f t="shared" si="15"/>
        <v>0</v>
      </c>
      <c r="R128" s="17"/>
      <c r="S128" s="16">
        <f t="shared" si="16"/>
        <v>0</v>
      </c>
      <c r="T128" s="15">
        <f t="shared" si="17"/>
        <v>0</v>
      </c>
    </row>
    <row r="129" spans="1:20" x14ac:dyDescent="0.3">
      <c r="A129" s="31"/>
      <c r="B129" s="33"/>
      <c r="C129" s="29"/>
      <c r="D129" s="32"/>
      <c r="E129" s="24">
        <f t="shared" si="10"/>
        <v>0</v>
      </c>
      <c r="F129" s="20">
        <f t="shared" si="18"/>
        <v>0</v>
      </c>
      <c r="G129" s="23">
        <f t="shared" si="11"/>
        <v>0</v>
      </c>
      <c r="H129" s="39"/>
      <c r="I129" s="32"/>
      <c r="J129" s="24">
        <f t="shared" si="12"/>
        <v>0</v>
      </c>
      <c r="K129" s="20">
        <f t="shared" si="19"/>
        <v>0</v>
      </c>
      <c r="L129" s="23">
        <f t="shared" si="13"/>
        <v>0</v>
      </c>
      <c r="M129" s="22">
        <f t="shared" si="14"/>
        <v>0</v>
      </c>
      <c r="N129" s="21">
        <v>5</v>
      </c>
      <c r="O129" s="20">
        <f t="shared" si="20"/>
        <v>0</v>
      </c>
      <c r="P129" s="19">
        <f t="shared" si="21"/>
        <v>0</v>
      </c>
      <c r="Q129" s="18">
        <f t="shared" si="15"/>
        <v>0</v>
      </c>
      <c r="R129" s="17"/>
      <c r="S129" s="16">
        <f t="shared" si="16"/>
        <v>0</v>
      </c>
      <c r="T129" s="15">
        <f t="shared" si="17"/>
        <v>0</v>
      </c>
    </row>
    <row r="130" spans="1:20" x14ac:dyDescent="0.3">
      <c r="A130" s="31"/>
      <c r="B130" s="34"/>
      <c r="C130" s="37"/>
      <c r="D130" s="32"/>
      <c r="E130" s="24">
        <f t="shared" si="10"/>
        <v>0</v>
      </c>
      <c r="F130" s="20">
        <f t="shared" si="18"/>
        <v>0</v>
      </c>
      <c r="G130" s="23">
        <f t="shared" si="11"/>
        <v>0</v>
      </c>
      <c r="H130" s="39"/>
      <c r="I130" s="38"/>
      <c r="J130" s="24">
        <f t="shared" si="12"/>
        <v>0</v>
      </c>
      <c r="K130" s="20">
        <f t="shared" si="19"/>
        <v>0</v>
      </c>
      <c r="L130" s="23">
        <f t="shared" si="13"/>
        <v>0</v>
      </c>
      <c r="M130" s="22">
        <f t="shared" si="14"/>
        <v>0</v>
      </c>
      <c r="N130" s="21">
        <v>5</v>
      </c>
      <c r="O130" s="20">
        <f t="shared" si="20"/>
        <v>0</v>
      </c>
      <c r="P130" s="19">
        <f t="shared" si="21"/>
        <v>0</v>
      </c>
      <c r="Q130" s="18">
        <f t="shared" si="15"/>
        <v>0</v>
      </c>
      <c r="R130" s="17"/>
      <c r="S130" s="16">
        <f t="shared" si="16"/>
        <v>0</v>
      </c>
      <c r="T130" s="15">
        <f t="shared" si="17"/>
        <v>0</v>
      </c>
    </row>
    <row r="131" spans="1:20" x14ac:dyDescent="0.3">
      <c r="A131" s="31"/>
      <c r="B131" s="33"/>
      <c r="C131" s="29"/>
      <c r="D131" s="32"/>
      <c r="E131" s="24">
        <f t="shared" si="10"/>
        <v>0</v>
      </c>
      <c r="F131" s="20">
        <f t="shared" si="18"/>
        <v>0</v>
      </c>
      <c r="G131" s="23">
        <f t="shared" si="11"/>
        <v>0</v>
      </c>
      <c r="H131" s="39"/>
      <c r="I131" s="28"/>
      <c r="J131" s="24">
        <f t="shared" si="12"/>
        <v>0</v>
      </c>
      <c r="K131" s="20">
        <f t="shared" si="19"/>
        <v>0</v>
      </c>
      <c r="L131" s="23">
        <f t="shared" si="13"/>
        <v>0</v>
      </c>
      <c r="M131" s="22">
        <f t="shared" si="14"/>
        <v>0</v>
      </c>
      <c r="N131" s="21">
        <v>5</v>
      </c>
      <c r="O131" s="20">
        <f t="shared" si="20"/>
        <v>0</v>
      </c>
      <c r="P131" s="19">
        <f t="shared" si="21"/>
        <v>0</v>
      </c>
      <c r="Q131" s="18">
        <f t="shared" si="15"/>
        <v>0</v>
      </c>
      <c r="R131" s="17"/>
      <c r="S131" s="16">
        <f t="shared" si="16"/>
        <v>0</v>
      </c>
      <c r="T131" s="15">
        <f t="shared" si="17"/>
        <v>0</v>
      </c>
    </row>
    <row r="132" spans="1:20" x14ac:dyDescent="0.3">
      <c r="A132" s="31"/>
      <c r="B132" s="33"/>
      <c r="C132" s="29"/>
      <c r="D132" s="32"/>
      <c r="E132" s="24">
        <f t="shared" ref="E132:E195" si="22">C132*D132</f>
        <v>0</v>
      </c>
      <c r="F132" s="20">
        <f t="shared" si="18"/>
        <v>0</v>
      </c>
      <c r="G132" s="23">
        <f t="shared" ref="G132:G195" si="23">E132+F132</f>
        <v>0</v>
      </c>
      <c r="H132" s="39"/>
      <c r="I132" s="28"/>
      <c r="J132" s="24">
        <f t="shared" ref="J132:J195" si="24">I132*C132</f>
        <v>0</v>
      </c>
      <c r="K132" s="20">
        <f t="shared" si="19"/>
        <v>0</v>
      </c>
      <c r="L132" s="23">
        <f t="shared" ref="L132:L195" si="25">J132-K132</f>
        <v>0</v>
      </c>
      <c r="M132" s="22">
        <f t="shared" ref="M132:M195" si="26">H132-A132</f>
        <v>0</v>
      </c>
      <c r="N132" s="21">
        <v>5</v>
      </c>
      <c r="O132" s="20">
        <f t="shared" si="20"/>
        <v>0</v>
      </c>
      <c r="P132" s="19">
        <f t="shared" si="21"/>
        <v>0</v>
      </c>
      <c r="Q132" s="18">
        <f t="shared" ref="Q132:Q195" si="27">L132-G132-O132-P132-T132</f>
        <v>0</v>
      </c>
      <c r="R132" s="17"/>
      <c r="S132" s="16">
        <f t="shared" ref="S132:S195" si="28">(G132+J132)/2</f>
        <v>0</v>
      </c>
      <c r="T132" s="15">
        <f t="shared" ref="T132:T195" si="29">S132*R132</f>
        <v>0</v>
      </c>
    </row>
    <row r="133" spans="1:20" x14ac:dyDescent="0.3">
      <c r="A133" s="31"/>
      <c r="B133" s="33"/>
      <c r="C133" s="29"/>
      <c r="D133" s="32"/>
      <c r="E133" s="24">
        <f t="shared" si="22"/>
        <v>0</v>
      </c>
      <c r="F133" s="20">
        <f t="shared" ref="F133:F196" si="30">E133*0.15%</f>
        <v>0</v>
      </c>
      <c r="G133" s="23">
        <f t="shared" si="23"/>
        <v>0</v>
      </c>
      <c r="H133" s="39"/>
      <c r="I133" s="28"/>
      <c r="J133" s="24">
        <f t="shared" si="24"/>
        <v>0</v>
      </c>
      <c r="K133" s="20">
        <f t="shared" ref="K133:K196" si="31">J133*0.25%</f>
        <v>0</v>
      </c>
      <c r="L133" s="23">
        <f t="shared" si="25"/>
        <v>0</v>
      </c>
      <c r="M133" s="22">
        <f t="shared" si="26"/>
        <v>0</v>
      </c>
      <c r="N133" s="21">
        <v>5</v>
      </c>
      <c r="O133" s="20">
        <f t="shared" si="20"/>
        <v>0</v>
      </c>
      <c r="P133" s="19">
        <f t="shared" si="21"/>
        <v>0</v>
      </c>
      <c r="Q133" s="18">
        <f t="shared" si="27"/>
        <v>0</v>
      </c>
      <c r="R133" s="17"/>
      <c r="S133" s="16">
        <f t="shared" si="28"/>
        <v>0</v>
      </c>
      <c r="T133" s="15">
        <f t="shared" si="29"/>
        <v>0</v>
      </c>
    </row>
    <row r="134" spans="1:20" x14ac:dyDescent="0.3">
      <c r="A134" s="31"/>
      <c r="B134" s="33"/>
      <c r="C134" s="29"/>
      <c r="D134" s="32"/>
      <c r="E134" s="24">
        <f t="shared" si="22"/>
        <v>0</v>
      </c>
      <c r="F134" s="20">
        <f t="shared" si="30"/>
        <v>0</v>
      </c>
      <c r="G134" s="23">
        <f t="shared" si="23"/>
        <v>0</v>
      </c>
      <c r="H134" s="39"/>
      <c r="I134" s="28"/>
      <c r="J134" s="24">
        <f t="shared" si="24"/>
        <v>0</v>
      </c>
      <c r="K134" s="20">
        <f t="shared" si="31"/>
        <v>0</v>
      </c>
      <c r="L134" s="23">
        <f t="shared" si="25"/>
        <v>0</v>
      </c>
      <c r="M134" s="22">
        <f t="shared" si="26"/>
        <v>0</v>
      </c>
      <c r="N134" s="21">
        <v>5</v>
      </c>
      <c r="O134" s="20">
        <f t="shared" ref="O134:O197" si="32">M134*G134*0.0645%</f>
        <v>0</v>
      </c>
      <c r="P134" s="19">
        <f t="shared" ref="P134:P197" si="33">J134*N134*0.0645%</f>
        <v>0</v>
      </c>
      <c r="Q134" s="18">
        <f t="shared" si="27"/>
        <v>0</v>
      </c>
      <c r="R134" s="17"/>
      <c r="S134" s="16">
        <f t="shared" si="28"/>
        <v>0</v>
      </c>
      <c r="T134" s="15">
        <f t="shared" si="29"/>
        <v>0</v>
      </c>
    </row>
    <row r="135" spans="1:20" x14ac:dyDescent="0.3">
      <c r="A135" s="31"/>
      <c r="B135" s="33"/>
      <c r="C135" s="29"/>
      <c r="D135" s="32"/>
      <c r="E135" s="24">
        <f t="shared" si="22"/>
        <v>0</v>
      </c>
      <c r="F135" s="20">
        <f t="shared" si="30"/>
        <v>0</v>
      </c>
      <c r="G135" s="23">
        <f t="shared" si="23"/>
        <v>0</v>
      </c>
      <c r="H135" s="39"/>
      <c r="I135" s="28"/>
      <c r="J135" s="24">
        <f t="shared" si="24"/>
        <v>0</v>
      </c>
      <c r="K135" s="20">
        <f t="shared" si="31"/>
        <v>0</v>
      </c>
      <c r="L135" s="23">
        <f t="shared" si="25"/>
        <v>0</v>
      </c>
      <c r="M135" s="22">
        <f t="shared" si="26"/>
        <v>0</v>
      </c>
      <c r="N135" s="21">
        <v>5</v>
      </c>
      <c r="O135" s="20">
        <f t="shared" si="32"/>
        <v>0</v>
      </c>
      <c r="P135" s="19">
        <f t="shared" si="33"/>
        <v>0</v>
      </c>
      <c r="Q135" s="18">
        <f t="shared" si="27"/>
        <v>0</v>
      </c>
      <c r="R135" s="17"/>
      <c r="S135" s="16">
        <f t="shared" si="28"/>
        <v>0</v>
      </c>
      <c r="T135" s="15">
        <f t="shared" si="29"/>
        <v>0</v>
      </c>
    </row>
    <row r="136" spans="1:20" x14ac:dyDescent="0.3">
      <c r="A136" s="31"/>
      <c r="B136" s="33"/>
      <c r="C136" s="29"/>
      <c r="D136" s="32"/>
      <c r="E136" s="24">
        <f t="shared" si="22"/>
        <v>0</v>
      </c>
      <c r="F136" s="20">
        <f t="shared" si="30"/>
        <v>0</v>
      </c>
      <c r="G136" s="23">
        <f t="shared" si="23"/>
        <v>0</v>
      </c>
      <c r="H136" s="39"/>
      <c r="I136" s="28"/>
      <c r="J136" s="24">
        <f t="shared" si="24"/>
        <v>0</v>
      </c>
      <c r="K136" s="20">
        <f t="shared" si="31"/>
        <v>0</v>
      </c>
      <c r="L136" s="23">
        <f t="shared" si="25"/>
        <v>0</v>
      </c>
      <c r="M136" s="22">
        <f t="shared" si="26"/>
        <v>0</v>
      </c>
      <c r="N136" s="21">
        <v>5</v>
      </c>
      <c r="O136" s="20">
        <f t="shared" si="32"/>
        <v>0</v>
      </c>
      <c r="P136" s="19">
        <f t="shared" si="33"/>
        <v>0</v>
      </c>
      <c r="Q136" s="18">
        <f t="shared" si="27"/>
        <v>0</v>
      </c>
      <c r="R136" s="17"/>
      <c r="S136" s="16">
        <f t="shared" si="28"/>
        <v>0</v>
      </c>
      <c r="T136" s="15">
        <f t="shared" si="29"/>
        <v>0</v>
      </c>
    </row>
    <row r="137" spans="1:20" x14ac:dyDescent="0.3">
      <c r="A137" s="31"/>
      <c r="B137" s="33"/>
      <c r="C137" s="37"/>
      <c r="D137" s="32"/>
      <c r="E137" s="24">
        <f t="shared" si="22"/>
        <v>0</v>
      </c>
      <c r="F137" s="20">
        <f t="shared" si="30"/>
        <v>0</v>
      </c>
      <c r="G137" s="23">
        <f t="shared" si="23"/>
        <v>0</v>
      </c>
      <c r="H137" s="39"/>
      <c r="I137" s="32"/>
      <c r="J137" s="24">
        <f t="shared" si="24"/>
        <v>0</v>
      </c>
      <c r="K137" s="20">
        <f t="shared" si="31"/>
        <v>0</v>
      </c>
      <c r="L137" s="23">
        <f t="shared" si="25"/>
        <v>0</v>
      </c>
      <c r="M137" s="22">
        <f t="shared" si="26"/>
        <v>0</v>
      </c>
      <c r="N137" s="21">
        <v>5</v>
      </c>
      <c r="O137" s="20">
        <f t="shared" si="32"/>
        <v>0</v>
      </c>
      <c r="P137" s="19">
        <f t="shared" si="33"/>
        <v>0</v>
      </c>
      <c r="Q137" s="18">
        <f t="shared" si="27"/>
        <v>0</v>
      </c>
      <c r="R137" s="17"/>
      <c r="S137" s="16">
        <f t="shared" si="28"/>
        <v>0</v>
      </c>
      <c r="T137" s="15">
        <f t="shared" si="29"/>
        <v>0</v>
      </c>
    </row>
    <row r="138" spans="1:20" x14ac:dyDescent="0.3">
      <c r="A138" s="31"/>
      <c r="B138" s="33"/>
      <c r="C138" s="37"/>
      <c r="D138" s="38"/>
      <c r="E138" s="24">
        <f t="shared" si="22"/>
        <v>0</v>
      </c>
      <c r="F138" s="20">
        <f t="shared" si="30"/>
        <v>0</v>
      </c>
      <c r="G138" s="23">
        <f t="shared" si="23"/>
        <v>0</v>
      </c>
      <c r="H138" s="39"/>
      <c r="I138" s="38"/>
      <c r="J138" s="24">
        <f t="shared" si="24"/>
        <v>0</v>
      </c>
      <c r="K138" s="20">
        <f t="shared" si="31"/>
        <v>0</v>
      </c>
      <c r="L138" s="23">
        <f t="shared" si="25"/>
        <v>0</v>
      </c>
      <c r="M138" s="22">
        <f t="shared" si="26"/>
        <v>0</v>
      </c>
      <c r="N138" s="21">
        <v>5</v>
      </c>
      <c r="O138" s="20">
        <f t="shared" si="32"/>
        <v>0</v>
      </c>
      <c r="P138" s="19">
        <f t="shared" si="33"/>
        <v>0</v>
      </c>
      <c r="Q138" s="18">
        <f t="shared" si="27"/>
        <v>0</v>
      </c>
      <c r="R138" s="17"/>
      <c r="S138" s="16">
        <f t="shared" si="28"/>
        <v>0</v>
      </c>
      <c r="T138" s="15">
        <f t="shared" si="29"/>
        <v>0</v>
      </c>
    </row>
    <row r="139" spans="1:20" x14ac:dyDescent="0.3">
      <c r="A139" s="31"/>
      <c r="B139" s="33"/>
      <c r="C139" s="37"/>
      <c r="D139" s="38"/>
      <c r="E139" s="24">
        <f t="shared" si="22"/>
        <v>0</v>
      </c>
      <c r="F139" s="20">
        <f t="shared" si="30"/>
        <v>0</v>
      </c>
      <c r="G139" s="23">
        <f t="shared" si="23"/>
        <v>0</v>
      </c>
      <c r="H139" s="39"/>
      <c r="I139" s="38"/>
      <c r="J139" s="24">
        <f t="shared" si="24"/>
        <v>0</v>
      </c>
      <c r="K139" s="20">
        <f t="shared" si="31"/>
        <v>0</v>
      </c>
      <c r="L139" s="23">
        <f t="shared" si="25"/>
        <v>0</v>
      </c>
      <c r="M139" s="22">
        <f t="shared" si="26"/>
        <v>0</v>
      </c>
      <c r="N139" s="21">
        <v>5</v>
      </c>
      <c r="O139" s="20">
        <f t="shared" si="32"/>
        <v>0</v>
      </c>
      <c r="P139" s="19">
        <f t="shared" si="33"/>
        <v>0</v>
      </c>
      <c r="Q139" s="18">
        <f t="shared" si="27"/>
        <v>0</v>
      </c>
      <c r="R139" s="17"/>
      <c r="S139" s="16">
        <f t="shared" si="28"/>
        <v>0</v>
      </c>
      <c r="T139" s="15">
        <f t="shared" si="29"/>
        <v>0</v>
      </c>
    </row>
    <row r="140" spans="1:20" x14ac:dyDescent="0.3">
      <c r="A140" s="31"/>
      <c r="B140" s="33"/>
      <c r="C140" s="37"/>
      <c r="D140" s="38"/>
      <c r="E140" s="24">
        <f t="shared" si="22"/>
        <v>0</v>
      </c>
      <c r="F140" s="20">
        <f t="shared" si="30"/>
        <v>0</v>
      </c>
      <c r="G140" s="23">
        <f t="shared" si="23"/>
        <v>0</v>
      </c>
      <c r="H140" s="39"/>
      <c r="I140" s="38"/>
      <c r="J140" s="24">
        <f t="shared" si="24"/>
        <v>0</v>
      </c>
      <c r="K140" s="20">
        <f t="shared" si="31"/>
        <v>0</v>
      </c>
      <c r="L140" s="23">
        <f t="shared" si="25"/>
        <v>0</v>
      </c>
      <c r="M140" s="22">
        <f t="shared" si="26"/>
        <v>0</v>
      </c>
      <c r="N140" s="21">
        <v>5</v>
      </c>
      <c r="O140" s="20">
        <f t="shared" si="32"/>
        <v>0</v>
      </c>
      <c r="P140" s="19">
        <f t="shared" si="33"/>
        <v>0</v>
      </c>
      <c r="Q140" s="18">
        <f t="shared" si="27"/>
        <v>0</v>
      </c>
      <c r="R140" s="17"/>
      <c r="S140" s="16">
        <f t="shared" si="28"/>
        <v>0</v>
      </c>
      <c r="T140" s="15">
        <f t="shared" si="29"/>
        <v>0</v>
      </c>
    </row>
    <row r="141" spans="1:20" x14ac:dyDescent="0.3">
      <c r="A141" s="35"/>
      <c r="B141" s="34"/>
      <c r="C141" s="29"/>
      <c r="D141" s="32"/>
      <c r="E141" s="24">
        <f t="shared" si="22"/>
        <v>0</v>
      </c>
      <c r="F141" s="20">
        <f t="shared" si="30"/>
        <v>0</v>
      </c>
      <c r="G141" s="23">
        <f t="shared" si="23"/>
        <v>0</v>
      </c>
      <c r="H141" s="39"/>
      <c r="I141" s="28"/>
      <c r="J141" s="24">
        <f t="shared" si="24"/>
        <v>0</v>
      </c>
      <c r="K141" s="20">
        <f t="shared" si="31"/>
        <v>0</v>
      </c>
      <c r="L141" s="23">
        <f t="shared" si="25"/>
        <v>0</v>
      </c>
      <c r="M141" s="22">
        <f t="shared" si="26"/>
        <v>0</v>
      </c>
      <c r="N141" s="21">
        <v>5</v>
      </c>
      <c r="O141" s="20">
        <f t="shared" si="32"/>
        <v>0</v>
      </c>
      <c r="P141" s="19">
        <f t="shared" si="33"/>
        <v>0</v>
      </c>
      <c r="Q141" s="18">
        <f t="shared" si="27"/>
        <v>0</v>
      </c>
      <c r="R141" s="17"/>
      <c r="S141" s="16">
        <f t="shared" si="28"/>
        <v>0</v>
      </c>
      <c r="T141" s="15">
        <f t="shared" si="29"/>
        <v>0</v>
      </c>
    </row>
    <row r="142" spans="1:20" x14ac:dyDescent="0.3">
      <c r="A142" s="35"/>
      <c r="B142" s="34"/>
      <c r="C142" s="29"/>
      <c r="D142" s="32"/>
      <c r="E142" s="24">
        <f t="shared" si="22"/>
        <v>0</v>
      </c>
      <c r="F142" s="20">
        <f t="shared" si="30"/>
        <v>0</v>
      </c>
      <c r="G142" s="23">
        <f t="shared" si="23"/>
        <v>0</v>
      </c>
      <c r="H142" s="39"/>
      <c r="I142" s="28"/>
      <c r="J142" s="24">
        <f t="shared" si="24"/>
        <v>0</v>
      </c>
      <c r="K142" s="20">
        <f t="shared" si="31"/>
        <v>0</v>
      </c>
      <c r="L142" s="23">
        <f t="shared" si="25"/>
        <v>0</v>
      </c>
      <c r="M142" s="22">
        <f t="shared" si="26"/>
        <v>0</v>
      </c>
      <c r="N142" s="21">
        <v>5</v>
      </c>
      <c r="O142" s="20">
        <f t="shared" si="32"/>
        <v>0</v>
      </c>
      <c r="P142" s="19">
        <f t="shared" si="33"/>
        <v>0</v>
      </c>
      <c r="Q142" s="18">
        <f t="shared" si="27"/>
        <v>0</v>
      </c>
      <c r="R142" s="17"/>
      <c r="S142" s="16">
        <f t="shared" si="28"/>
        <v>0</v>
      </c>
      <c r="T142" s="15">
        <f t="shared" si="29"/>
        <v>0</v>
      </c>
    </row>
    <row r="143" spans="1:20" x14ac:dyDescent="0.3">
      <c r="A143" s="35"/>
      <c r="B143" s="34"/>
      <c r="C143" s="29"/>
      <c r="D143" s="32"/>
      <c r="E143" s="24">
        <f t="shared" si="22"/>
        <v>0</v>
      </c>
      <c r="F143" s="20">
        <f t="shared" si="30"/>
        <v>0</v>
      </c>
      <c r="G143" s="23">
        <f t="shared" si="23"/>
        <v>0</v>
      </c>
      <c r="H143" s="39"/>
      <c r="I143" s="32"/>
      <c r="J143" s="24">
        <f t="shared" si="24"/>
        <v>0</v>
      </c>
      <c r="K143" s="20">
        <f t="shared" si="31"/>
        <v>0</v>
      </c>
      <c r="L143" s="23">
        <f t="shared" si="25"/>
        <v>0</v>
      </c>
      <c r="M143" s="22">
        <f t="shared" si="26"/>
        <v>0</v>
      </c>
      <c r="N143" s="21">
        <v>5</v>
      </c>
      <c r="O143" s="20">
        <f t="shared" si="32"/>
        <v>0</v>
      </c>
      <c r="P143" s="19">
        <f t="shared" si="33"/>
        <v>0</v>
      </c>
      <c r="Q143" s="18">
        <f t="shared" si="27"/>
        <v>0</v>
      </c>
      <c r="R143" s="17"/>
      <c r="S143" s="16">
        <f t="shared" si="28"/>
        <v>0</v>
      </c>
      <c r="T143" s="15">
        <f t="shared" si="29"/>
        <v>0</v>
      </c>
    </row>
    <row r="144" spans="1:20" x14ac:dyDescent="0.3">
      <c r="A144" s="35"/>
      <c r="B144" s="34"/>
      <c r="C144" s="29"/>
      <c r="D144" s="32"/>
      <c r="E144" s="24">
        <f t="shared" si="22"/>
        <v>0</v>
      </c>
      <c r="F144" s="20">
        <f t="shared" si="30"/>
        <v>0</v>
      </c>
      <c r="G144" s="23">
        <f t="shared" si="23"/>
        <v>0</v>
      </c>
      <c r="H144" s="39"/>
      <c r="I144" s="32"/>
      <c r="J144" s="24">
        <f t="shared" si="24"/>
        <v>0</v>
      </c>
      <c r="K144" s="20">
        <f t="shared" si="31"/>
        <v>0</v>
      </c>
      <c r="L144" s="23">
        <f t="shared" si="25"/>
        <v>0</v>
      </c>
      <c r="M144" s="22">
        <f t="shared" si="26"/>
        <v>0</v>
      </c>
      <c r="N144" s="21">
        <v>5</v>
      </c>
      <c r="O144" s="20">
        <f t="shared" si="32"/>
        <v>0</v>
      </c>
      <c r="P144" s="19">
        <f t="shared" si="33"/>
        <v>0</v>
      </c>
      <c r="Q144" s="18">
        <f t="shared" si="27"/>
        <v>0</v>
      </c>
      <c r="R144" s="17"/>
      <c r="S144" s="16">
        <f t="shared" si="28"/>
        <v>0</v>
      </c>
      <c r="T144" s="15">
        <f t="shared" si="29"/>
        <v>0</v>
      </c>
    </row>
    <row r="145" spans="1:20" x14ac:dyDescent="0.3">
      <c r="A145" s="31"/>
      <c r="B145" s="34"/>
      <c r="C145" s="29"/>
      <c r="D145" s="32"/>
      <c r="E145" s="24">
        <f t="shared" si="22"/>
        <v>0</v>
      </c>
      <c r="F145" s="20">
        <f t="shared" si="30"/>
        <v>0</v>
      </c>
      <c r="G145" s="23">
        <f t="shared" si="23"/>
        <v>0</v>
      </c>
      <c r="H145" s="39"/>
      <c r="I145" s="32"/>
      <c r="J145" s="24">
        <f t="shared" si="24"/>
        <v>0</v>
      </c>
      <c r="K145" s="20">
        <f t="shared" si="31"/>
        <v>0</v>
      </c>
      <c r="L145" s="23">
        <f t="shared" si="25"/>
        <v>0</v>
      </c>
      <c r="M145" s="22">
        <f t="shared" si="26"/>
        <v>0</v>
      </c>
      <c r="N145" s="21">
        <v>5</v>
      </c>
      <c r="O145" s="20">
        <f t="shared" si="32"/>
        <v>0</v>
      </c>
      <c r="P145" s="19">
        <f t="shared" si="33"/>
        <v>0</v>
      </c>
      <c r="Q145" s="18">
        <f t="shared" si="27"/>
        <v>0</v>
      </c>
      <c r="R145" s="17"/>
      <c r="S145" s="16">
        <f t="shared" si="28"/>
        <v>0</v>
      </c>
      <c r="T145" s="15">
        <f t="shared" si="29"/>
        <v>0</v>
      </c>
    </row>
    <row r="146" spans="1:20" x14ac:dyDescent="0.3">
      <c r="A146" s="35"/>
      <c r="B146" s="34"/>
      <c r="C146" s="29"/>
      <c r="D146" s="32"/>
      <c r="E146" s="24">
        <f t="shared" si="22"/>
        <v>0</v>
      </c>
      <c r="F146" s="20">
        <f t="shared" si="30"/>
        <v>0</v>
      </c>
      <c r="G146" s="23">
        <f t="shared" si="23"/>
        <v>0</v>
      </c>
      <c r="H146" s="39"/>
      <c r="I146" s="32"/>
      <c r="J146" s="24">
        <f t="shared" si="24"/>
        <v>0</v>
      </c>
      <c r="K146" s="20">
        <f t="shared" si="31"/>
        <v>0</v>
      </c>
      <c r="L146" s="23">
        <f t="shared" si="25"/>
        <v>0</v>
      </c>
      <c r="M146" s="22">
        <f t="shared" si="26"/>
        <v>0</v>
      </c>
      <c r="N146" s="21">
        <v>5</v>
      </c>
      <c r="O146" s="20">
        <f t="shared" si="32"/>
        <v>0</v>
      </c>
      <c r="P146" s="19">
        <f t="shared" si="33"/>
        <v>0</v>
      </c>
      <c r="Q146" s="18">
        <f t="shared" si="27"/>
        <v>0</v>
      </c>
      <c r="R146" s="17"/>
      <c r="S146" s="16">
        <f t="shared" si="28"/>
        <v>0</v>
      </c>
      <c r="T146" s="15">
        <f t="shared" si="29"/>
        <v>0</v>
      </c>
    </row>
    <row r="147" spans="1:20" x14ac:dyDescent="0.3">
      <c r="A147" s="31"/>
      <c r="B147" s="33"/>
      <c r="C147" s="29"/>
      <c r="D147" s="32"/>
      <c r="E147" s="24">
        <f t="shared" si="22"/>
        <v>0</v>
      </c>
      <c r="F147" s="20">
        <f t="shared" si="30"/>
        <v>0</v>
      </c>
      <c r="G147" s="23">
        <f t="shared" si="23"/>
        <v>0</v>
      </c>
      <c r="H147" s="39"/>
      <c r="I147" s="32"/>
      <c r="J147" s="24">
        <f t="shared" si="24"/>
        <v>0</v>
      </c>
      <c r="K147" s="20">
        <f t="shared" si="31"/>
        <v>0</v>
      </c>
      <c r="L147" s="23">
        <f t="shared" si="25"/>
        <v>0</v>
      </c>
      <c r="M147" s="22">
        <f t="shared" si="26"/>
        <v>0</v>
      </c>
      <c r="N147" s="21">
        <v>5</v>
      </c>
      <c r="O147" s="20">
        <f t="shared" si="32"/>
        <v>0</v>
      </c>
      <c r="P147" s="19">
        <f t="shared" si="33"/>
        <v>0</v>
      </c>
      <c r="Q147" s="18">
        <f t="shared" si="27"/>
        <v>0</v>
      </c>
      <c r="R147" s="17"/>
      <c r="S147" s="16">
        <f t="shared" si="28"/>
        <v>0</v>
      </c>
      <c r="T147" s="15">
        <f t="shared" si="29"/>
        <v>0</v>
      </c>
    </row>
    <row r="148" spans="1:20" x14ac:dyDescent="0.3">
      <c r="A148" s="35"/>
      <c r="B148" s="33"/>
      <c r="C148" s="37"/>
      <c r="D148" s="32"/>
      <c r="E148" s="24">
        <f t="shared" si="22"/>
        <v>0</v>
      </c>
      <c r="F148" s="20">
        <f t="shared" si="30"/>
        <v>0</v>
      </c>
      <c r="G148" s="23">
        <f t="shared" si="23"/>
        <v>0</v>
      </c>
      <c r="H148" s="39"/>
      <c r="I148" s="28"/>
      <c r="J148" s="24">
        <f t="shared" si="24"/>
        <v>0</v>
      </c>
      <c r="K148" s="20">
        <f t="shared" si="31"/>
        <v>0</v>
      </c>
      <c r="L148" s="23">
        <f t="shared" si="25"/>
        <v>0</v>
      </c>
      <c r="M148" s="22">
        <f t="shared" si="26"/>
        <v>0</v>
      </c>
      <c r="N148" s="21">
        <v>5</v>
      </c>
      <c r="O148" s="20">
        <f t="shared" si="32"/>
        <v>0</v>
      </c>
      <c r="P148" s="19">
        <f t="shared" si="33"/>
        <v>0</v>
      </c>
      <c r="Q148" s="18">
        <f t="shared" si="27"/>
        <v>0</v>
      </c>
      <c r="R148" s="17"/>
      <c r="S148" s="16">
        <f t="shared" si="28"/>
        <v>0</v>
      </c>
      <c r="T148" s="15">
        <f t="shared" si="29"/>
        <v>0</v>
      </c>
    </row>
    <row r="149" spans="1:20" x14ac:dyDescent="0.3">
      <c r="A149" s="31"/>
      <c r="B149" s="33"/>
      <c r="C149" s="37"/>
      <c r="D149" s="38"/>
      <c r="E149" s="24">
        <f t="shared" si="22"/>
        <v>0</v>
      </c>
      <c r="F149" s="20">
        <f t="shared" si="30"/>
        <v>0</v>
      </c>
      <c r="G149" s="23">
        <f t="shared" si="23"/>
        <v>0</v>
      </c>
      <c r="H149" s="39"/>
      <c r="I149" s="38"/>
      <c r="J149" s="24">
        <f t="shared" si="24"/>
        <v>0</v>
      </c>
      <c r="K149" s="20">
        <f t="shared" si="31"/>
        <v>0</v>
      </c>
      <c r="L149" s="23">
        <f t="shared" si="25"/>
        <v>0</v>
      </c>
      <c r="M149" s="22">
        <f t="shared" si="26"/>
        <v>0</v>
      </c>
      <c r="N149" s="21">
        <v>5</v>
      </c>
      <c r="O149" s="20">
        <f t="shared" si="32"/>
        <v>0</v>
      </c>
      <c r="P149" s="19">
        <f t="shared" si="33"/>
        <v>0</v>
      </c>
      <c r="Q149" s="18">
        <f t="shared" si="27"/>
        <v>0</v>
      </c>
      <c r="R149" s="17"/>
      <c r="S149" s="16">
        <f t="shared" si="28"/>
        <v>0</v>
      </c>
      <c r="T149" s="15">
        <f t="shared" si="29"/>
        <v>0</v>
      </c>
    </row>
    <row r="150" spans="1:20" x14ac:dyDescent="0.3">
      <c r="A150" s="40"/>
      <c r="B150" s="34"/>
      <c r="C150" s="29"/>
      <c r="D150" s="32"/>
      <c r="E150" s="24">
        <f t="shared" si="22"/>
        <v>0</v>
      </c>
      <c r="F150" s="20">
        <f t="shared" si="30"/>
        <v>0</v>
      </c>
      <c r="G150" s="23">
        <f t="shared" si="23"/>
        <v>0</v>
      </c>
      <c r="H150" s="39"/>
      <c r="I150" s="28"/>
      <c r="J150" s="24">
        <f t="shared" si="24"/>
        <v>0</v>
      </c>
      <c r="K150" s="20">
        <f t="shared" si="31"/>
        <v>0</v>
      </c>
      <c r="L150" s="23">
        <f t="shared" si="25"/>
        <v>0</v>
      </c>
      <c r="M150" s="22">
        <f t="shared" si="26"/>
        <v>0</v>
      </c>
      <c r="N150" s="21">
        <v>5</v>
      </c>
      <c r="O150" s="20">
        <f t="shared" si="32"/>
        <v>0</v>
      </c>
      <c r="P150" s="19">
        <f t="shared" si="33"/>
        <v>0</v>
      </c>
      <c r="Q150" s="18">
        <f t="shared" si="27"/>
        <v>0</v>
      </c>
      <c r="R150" s="17"/>
      <c r="S150" s="16">
        <f t="shared" si="28"/>
        <v>0</v>
      </c>
      <c r="T150" s="15">
        <f t="shared" si="29"/>
        <v>0</v>
      </c>
    </row>
    <row r="151" spans="1:20" x14ac:dyDescent="0.3">
      <c r="A151" s="31"/>
      <c r="B151" s="34"/>
      <c r="C151" s="29"/>
      <c r="D151" s="32"/>
      <c r="E151" s="24">
        <f t="shared" si="22"/>
        <v>0</v>
      </c>
      <c r="F151" s="20">
        <f t="shared" si="30"/>
        <v>0</v>
      </c>
      <c r="G151" s="23">
        <f t="shared" si="23"/>
        <v>0</v>
      </c>
      <c r="H151" s="39"/>
      <c r="I151" s="28"/>
      <c r="J151" s="24">
        <f t="shared" si="24"/>
        <v>0</v>
      </c>
      <c r="K151" s="20">
        <f t="shared" si="31"/>
        <v>0</v>
      </c>
      <c r="L151" s="23">
        <f t="shared" si="25"/>
        <v>0</v>
      </c>
      <c r="M151" s="22">
        <f t="shared" si="26"/>
        <v>0</v>
      </c>
      <c r="N151" s="21">
        <v>5</v>
      </c>
      <c r="O151" s="20">
        <f t="shared" si="32"/>
        <v>0</v>
      </c>
      <c r="P151" s="19">
        <f t="shared" si="33"/>
        <v>0</v>
      </c>
      <c r="Q151" s="18">
        <f t="shared" si="27"/>
        <v>0</v>
      </c>
      <c r="R151" s="17"/>
      <c r="S151" s="16">
        <f t="shared" si="28"/>
        <v>0</v>
      </c>
      <c r="T151" s="15">
        <f t="shared" si="29"/>
        <v>0</v>
      </c>
    </row>
    <row r="152" spans="1:20" x14ac:dyDescent="0.3">
      <c r="A152" s="31"/>
      <c r="B152" s="34"/>
      <c r="C152" s="29"/>
      <c r="D152" s="32"/>
      <c r="E152" s="24">
        <f t="shared" si="22"/>
        <v>0</v>
      </c>
      <c r="F152" s="20">
        <f t="shared" si="30"/>
        <v>0</v>
      </c>
      <c r="G152" s="23">
        <f t="shared" si="23"/>
        <v>0</v>
      </c>
      <c r="H152" s="39"/>
      <c r="I152" s="28"/>
      <c r="J152" s="24">
        <f t="shared" si="24"/>
        <v>0</v>
      </c>
      <c r="K152" s="20">
        <f t="shared" si="31"/>
        <v>0</v>
      </c>
      <c r="L152" s="23">
        <f t="shared" si="25"/>
        <v>0</v>
      </c>
      <c r="M152" s="22">
        <f t="shared" si="26"/>
        <v>0</v>
      </c>
      <c r="N152" s="21">
        <v>5</v>
      </c>
      <c r="O152" s="20">
        <f t="shared" si="32"/>
        <v>0</v>
      </c>
      <c r="P152" s="19">
        <f t="shared" si="33"/>
        <v>0</v>
      </c>
      <c r="Q152" s="18">
        <f t="shared" si="27"/>
        <v>0</v>
      </c>
      <c r="R152" s="17"/>
      <c r="S152" s="16">
        <f t="shared" si="28"/>
        <v>0</v>
      </c>
      <c r="T152" s="15">
        <f t="shared" si="29"/>
        <v>0</v>
      </c>
    </row>
    <row r="153" spans="1:20" x14ac:dyDescent="0.3">
      <c r="A153" s="31"/>
      <c r="B153" s="36"/>
      <c r="C153" s="29"/>
      <c r="D153" s="32"/>
      <c r="E153" s="24">
        <f t="shared" si="22"/>
        <v>0</v>
      </c>
      <c r="F153" s="20">
        <f t="shared" si="30"/>
        <v>0</v>
      </c>
      <c r="G153" s="23">
        <f t="shared" si="23"/>
        <v>0</v>
      </c>
      <c r="H153" s="39"/>
      <c r="I153" s="28"/>
      <c r="J153" s="24">
        <f t="shared" si="24"/>
        <v>0</v>
      </c>
      <c r="K153" s="20">
        <f t="shared" si="31"/>
        <v>0</v>
      </c>
      <c r="L153" s="23">
        <f t="shared" si="25"/>
        <v>0</v>
      </c>
      <c r="M153" s="22">
        <f t="shared" si="26"/>
        <v>0</v>
      </c>
      <c r="N153" s="21">
        <v>5</v>
      </c>
      <c r="O153" s="20">
        <f t="shared" si="32"/>
        <v>0</v>
      </c>
      <c r="P153" s="19">
        <f t="shared" si="33"/>
        <v>0</v>
      </c>
      <c r="Q153" s="18">
        <f t="shared" si="27"/>
        <v>0</v>
      </c>
      <c r="R153" s="17"/>
      <c r="S153" s="16">
        <f t="shared" si="28"/>
        <v>0</v>
      </c>
      <c r="T153" s="15">
        <f t="shared" si="29"/>
        <v>0</v>
      </c>
    </row>
    <row r="154" spans="1:20" x14ac:dyDescent="0.3">
      <c r="A154" s="31"/>
      <c r="B154" s="36"/>
      <c r="C154" s="29"/>
      <c r="D154" s="32"/>
      <c r="E154" s="24">
        <f t="shared" si="22"/>
        <v>0</v>
      </c>
      <c r="F154" s="20">
        <f t="shared" si="30"/>
        <v>0</v>
      </c>
      <c r="G154" s="23">
        <f t="shared" si="23"/>
        <v>0</v>
      </c>
      <c r="H154" s="39"/>
      <c r="I154" s="28"/>
      <c r="J154" s="24">
        <f t="shared" si="24"/>
        <v>0</v>
      </c>
      <c r="K154" s="20">
        <f t="shared" si="31"/>
        <v>0</v>
      </c>
      <c r="L154" s="23">
        <f t="shared" si="25"/>
        <v>0</v>
      </c>
      <c r="M154" s="22">
        <f t="shared" si="26"/>
        <v>0</v>
      </c>
      <c r="N154" s="21">
        <v>5</v>
      </c>
      <c r="O154" s="20">
        <f t="shared" si="32"/>
        <v>0</v>
      </c>
      <c r="P154" s="19">
        <f t="shared" si="33"/>
        <v>0</v>
      </c>
      <c r="Q154" s="18">
        <f t="shared" si="27"/>
        <v>0</v>
      </c>
      <c r="R154" s="17"/>
      <c r="S154" s="16">
        <f t="shared" si="28"/>
        <v>0</v>
      </c>
      <c r="T154" s="15">
        <f t="shared" si="29"/>
        <v>0</v>
      </c>
    </row>
    <row r="155" spans="1:20" x14ac:dyDescent="0.3">
      <c r="A155" s="31"/>
      <c r="B155" s="36"/>
      <c r="C155" s="29"/>
      <c r="D155" s="32"/>
      <c r="E155" s="24">
        <f t="shared" si="22"/>
        <v>0</v>
      </c>
      <c r="F155" s="20">
        <f t="shared" si="30"/>
        <v>0</v>
      </c>
      <c r="G155" s="23">
        <f t="shared" si="23"/>
        <v>0</v>
      </c>
      <c r="H155" s="39"/>
      <c r="I155" s="28"/>
      <c r="J155" s="24">
        <f t="shared" si="24"/>
        <v>0</v>
      </c>
      <c r="K155" s="20">
        <f t="shared" si="31"/>
        <v>0</v>
      </c>
      <c r="L155" s="23">
        <f t="shared" si="25"/>
        <v>0</v>
      </c>
      <c r="M155" s="22">
        <f t="shared" si="26"/>
        <v>0</v>
      </c>
      <c r="N155" s="21">
        <v>5</v>
      </c>
      <c r="O155" s="20">
        <f t="shared" si="32"/>
        <v>0</v>
      </c>
      <c r="P155" s="19">
        <f t="shared" si="33"/>
        <v>0</v>
      </c>
      <c r="Q155" s="18">
        <f t="shared" si="27"/>
        <v>0</v>
      </c>
      <c r="R155" s="17"/>
      <c r="S155" s="16">
        <f t="shared" si="28"/>
        <v>0</v>
      </c>
      <c r="T155" s="15">
        <f t="shared" si="29"/>
        <v>0</v>
      </c>
    </row>
    <row r="156" spans="1:20" x14ac:dyDescent="0.3">
      <c r="A156" s="31"/>
      <c r="B156" s="34"/>
      <c r="C156" s="29"/>
      <c r="D156" s="32"/>
      <c r="E156" s="24">
        <f t="shared" si="22"/>
        <v>0</v>
      </c>
      <c r="F156" s="20">
        <f t="shared" si="30"/>
        <v>0</v>
      </c>
      <c r="G156" s="23">
        <f t="shared" si="23"/>
        <v>0</v>
      </c>
      <c r="H156" s="39"/>
      <c r="I156" s="28"/>
      <c r="J156" s="24">
        <f t="shared" si="24"/>
        <v>0</v>
      </c>
      <c r="K156" s="20">
        <f t="shared" si="31"/>
        <v>0</v>
      </c>
      <c r="L156" s="23">
        <f t="shared" si="25"/>
        <v>0</v>
      </c>
      <c r="M156" s="22">
        <f t="shared" si="26"/>
        <v>0</v>
      </c>
      <c r="N156" s="21">
        <v>5</v>
      </c>
      <c r="O156" s="20">
        <f t="shared" si="32"/>
        <v>0</v>
      </c>
      <c r="P156" s="19">
        <f t="shared" si="33"/>
        <v>0</v>
      </c>
      <c r="Q156" s="18">
        <f t="shared" si="27"/>
        <v>0</v>
      </c>
      <c r="R156" s="17"/>
      <c r="S156" s="16">
        <f t="shared" si="28"/>
        <v>0</v>
      </c>
      <c r="T156" s="15">
        <f t="shared" si="29"/>
        <v>0</v>
      </c>
    </row>
    <row r="157" spans="1:20" x14ac:dyDescent="0.3">
      <c r="A157" s="35"/>
      <c r="B157" s="34"/>
      <c r="C157" s="29"/>
      <c r="D157" s="32"/>
      <c r="E157" s="24">
        <f t="shared" si="22"/>
        <v>0</v>
      </c>
      <c r="F157" s="20">
        <f t="shared" si="30"/>
        <v>0</v>
      </c>
      <c r="G157" s="23">
        <f t="shared" si="23"/>
        <v>0</v>
      </c>
      <c r="H157" s="39"/>
      <c r="I157" s="28"/>
      <c r="J157" s="24">
        <f t="shared" si="24"/>
        <v>0</v>
      </c>
      <c r="K157" s="20">
        <f t="shared" si="31"/>
        <v>0</v>
      </c>
      <c r="L157" s="23">
        <f t="shared" si="25"/>
        <v>0</v>
      </c>
      <c r="M157" s="22">
        <f t="shared" si="26"/>
        <v>0</v>
      </c>
      <c r="N157" s="21">
        <v>5</v>
      </c>
      <c r="O157" s="20">
        <f t="shared" si="32"/>
        <v>0</v>
      </c>
      <c r="P157" s="19">
        <f t="shared" si="33"/>
        <v>0</v>
      </c>
      <c r="Q157" s="18">
        <f t="shared" si="27"/>
        <v>0</v>
      </c>
      <c r="R157" s="17"/>
      <c r="S157" s="16">
        <f t="shared" si="28"/>
        <v>0</v>
      </c>
      <c r="T157" s="15">
        <f t="shared" si="29"/>
        <v>0</v>
      </c>
    </row>
    <row r="158" spans="1:20" x14ac:dyDescent="0.3">
      <c r="A158" s="35"/>
      <c r="B158" s="34"/>
      <c r="C158" s="29"/>
      <c r="D158" s="32"/>
      <c r="E158" s="24">
        <f t="shared" si="22"/>
        <v>0</v>
      </c>
      <c r="F158" s="20">
        <f t="shared" si="30"/>
        <v>0</v>
      </c>
      <c r="G158" s="23">
        <f t="shared" si="23"/>
        <v>0</v>
      </c>
      <c r="H158" s="39"/>
      <c r="I158" s="28"/>
      <c r="J158" s="24">
        <f t="shared" si="24"/>
        <v>0</v>
      </c>
      <c r="K158" s="20">
        <f t="shared" si="31"/>
        <v>0</v>
      </c>
      <c r="L158" s="23">
        <f t="shared" si="25"/>
        <v>0</v>
      </c>
      <c r="M158" s="22">
        <f t="shared" si="26"/>
        <v>0</v>
      </c>
      <c r="N158" s="21">
        <v>5</v>
      </c>
      <c r="O158" s="20">
        <f t="shared" si="32"/>
        <v>0</v>
      </c>
      <c r="P158" s="19">
        <f t="shared" si="33"/>
        <v>0</v>
      </c>
      <c r="Q158" s="18">
        <f t="shared" si="27"/>
        <v>0</v>
      </c>
      <c r="R158" s="17"/>
      <c r="S158" s="16">
        <f t="shared" si="28"/>
        <v>0</v>
      </c>
      <c r="T158" s="15">
        <f t="shared" si="29"/>
        <v>0</v>
      </c>
    </row>
    <row r="159" spans="1:20" x14ac:dyDescent="0.3">
      <c r="A159" s="35"/>
      <c r="B159" s="34"/>
      <c r="C159" s="29"/>
      <c r="D159" s="32"/>
      <c r="E159" s="24">
        <f t="shared" si="22"/>
        <v>0</v>
      </c>
      <c r="F159" s="20">
        <f t="shared" si="30"/>
        <v>0</v>
      </c>
      <c r="G159" s="23">
        <f t="shared" si="23"/>
        <v>0</v>
      </c>
      <c r="H159" s="39"/>
      <c r="I159" s="28"/>
      <c r="J159" s="24">
        <f t="shared" si="24"/>
        <v>0</v>
      </c>
      <c r="K159" s="20">
        <f t="shared" si="31"/>
        <v>0</v>
      </c>
      <c r="L159" s="23">
        <f t="shared" si="25"/>
        <v>0</v>
      </c>
      <c r="M159" s="22">
        <f t="shared" si="26"/>
        <v>0</v>
      </c>
      <c r="N159" s="21">
        <v>5</v>
      </c>
      <c r="O159" s="20">
        <f t="shared" si="32"/>
        <v>0</v>
      </c>
      <c r="P159" s="19">
        <f t="shared" si="33"/>
        <v>0</v>
      </c>
      <c r="Q159" s="18">
        <f t="shared" si="27"/>
        <v>0</v>
      </c>
      <c r="R159" s="17"/>
      <c r="S159" s="16">
        <f t="shared" si="28"/>
        <v>0</v>
      </c>
      <c r="T159" s="15">
        <f t="shared" si="29"/>
        <v>0</v>
      </c>
    </row>
    <row r="160" spans="1:20" x14ac:dyDescent="0.3">
      <c r="A160" s="31"/>
      <c r="B160" s="34"/>
      <c r="C160" s="29"/>
      <c r="D160" s="32"/>
      <c r="E160" s="24">
        <f t="shared" si="22"/>
        <v>0</v>
      </c>
      <c r="F160" s="20">
        <f t="shared" si="30"/>
        <v>0</v>
      </c>
      <c r="G160" s="23">
        <f t="shared" si="23"/>
        <v>0</v>
      </c>
      <c r="H160" s="39"/>
      <c r="I160" s="28"/>
      <c r="J160" s="24">
        <f t="shared" si="24"/>
        <v>0</v>
      </c>
      <c r="K160" s="20">
        <f t="shared" si="31"/>
        <v>0</v>
      </c>
      <c r="L160" s="23">
        <f t="shared" si="25"/>
        <v>0</v>
      </c>
      <c r="M160" s="22">
        <f t="shared" si="26"/>
        <v>0</v>
      </c>
      <c r="N160" s="21">
        <v>5</v>
      </c>
      <c r="O160" s="20">
        <f t="shared" si="32"/>
        <v>0</v>
      </c>
      <c r="P160" s="19">
        <f t="shared" si="33"/>
        <v>0</v>
      </c>
      <c r="Q160" s="18">
        <f t="shared" si="27"/>
        <v>0</v>
      </c>
      <c r="R160" s="17"/>
      <c r="S160" s="16">
        <f t="shared" si="28"/>
        <v>0</v>
      </c>
      <c r="T160" s="15">
        <f t="shared" si="29"/>
        <v>0</v>
      </c>
    </row>
    <row r="161" spans="1:20" x14ac:dyDescent="0.3">
      <c r="A161" s="35"/>
      <c r="B161" s="33"/>
      <c r="C161" s="29"/>
      <c r="D161" s="32"/>
      <c r="E161" s="24">
        <f t="shared" si="22"/>
        <v>0</v>
      </c>
      <c r="F161" s="20">
        <f t="shared" si="30"/>
        <v>0</v>
      </c>
      <c r="G161" s="23">
        <f t="shared" si="23"/>
        <v>0</v>
      </c>
      <c r="H161" s="39"/>
      <c r="I161" s="28"/>
      <c r="J161" s="24">
        <f t="shared" si="24"/>
        <v>0</v>
      </c>
      <c r="K161" s="20">
        <f t="shared" si="31"/>
        <v>0</v>
      </c>
      <c r="L161" s="23">
        <f t="shared" si="25"/>
        <v>0</v>
      </c>
      <c r="M161" s="22">
        <f t="shared" si="26"/>
        <v>0</v>
      </c>
      <c r="N161" s="21">
        <v>5</v>
      </c>
      <c r="O161" s="20">
        <f t="shared" si="32"/>
        <v>0</v>
      </c>
      <c r="P161" s="19">
        <f t="shared" si="33"/>
        <v>0</v>
      </c>
      <c r="Q161" s="18">
        <f t="shared" si="27"/>
        <v>0</v>
      </c>
      <c r="R161" s="17"/>
      <c r="S161" s="16">
        <f t="shared" si="28"/>
        <v>0</v>
      </c>
      <c r="T161" s="15">
        <f t="shared" si="29"/>
        <v>0</v>
      </c>
    </row>
    <row r="162" spans="1:20" x14ac:dyDescent="0.3">
      <c r="A162" s="35"/>
      <c r="B162" s="33"/>
      <c r="C162" s="29"/>
      <c r="D162" s="32"/>
      <c r="E162" s="24">
        <f t="shared" si="22"/>
        <v>0</v>
      </c>
      <c r="F162" s="20">
        <f t="shared" si="30"/>
        <v>0</v>
      </c>
      <c r="G162" s="23">
        <f t="shared" si="23"/>
        <v>0</v>
      </c>
      <c r="H162" s="39"/>
      <c r="I162" s="28"/>
      <c r="J162" s="24">
        <f t="shared" si="24"/>
        <v>0</v>
      </c>
      <c r="K162" s="20">
        <f t="shared" si="31"/>
        <v>0</v>
      </c>
      <c r="L162" s="23">
        <f t="shared" si="25"/>
        <v>0</v>
      </c>
      <c r="M162" s="22">
        <f t="shared" si="26"/>
        <v>0</v>
      </c>
      <c r="N162" s="21">
        <v>5</v>
      </c>
      <c r="O162" s="20">
        <f t="shared" si="32"/>
        <v>0</v>
      </c>
      <c r="P162" s="19">
        <f t="shared" si="33"/>
        <v>0</v>
      </c>
      <c r="Q162" s="18">
        <f t="shared" si="27"/>
        <v>0</v>
      </c>
      <c r="R162" s="17"/>
      <c r="S162" s="16">
        <f t="shared" si="28"/>
        <v>0</v>
      </c>
      <c r="T162" s="15">
        <f t="shared" si="29"/>
        <v>0</v>
      </c>
    </row>
    <row r="163" spans="1:20" x14ac:dyDescent="0.3">
      <c r="A163" s="31"/>
      <c r="B163" s="33"/>
      <c r="C163" s="37"/>
      <c r="D163" s="32"/>
      <c r="E163" s="24">
        <f t="shared" si="22"/>
        <v>0</v>
      </c>
      <c r="F163" s="20">
        <f t="shared" si="30"/>
        <v>0</v>
      </c>
      <c r="G163" s="23">
        <f t="shared" si="23"/>
        <v>0</v>
      </c>
      <c r="H163" s="39"/>
      <c r="I163" s="24"/>
      <c r="J163" s="24">
        <f t="shared" si="24"/>
        <v>0</v>
      </c>
      <c r="K163" s="20">
        <f t="shared" si="31"/>
        <v>0</v>
      </c>
      <c r="L163" s="23">
        <f t="shared" si="25"/>
        <v>0</v>
      </c>
      <c r="M163" s="22">
        <f t="shared" si="26"/>
        <v>0</v>
      </c>
      <c r="N163" s="21">
        <v>5</v>
      </c>
      <c r="O163" s="20">
        <f t="shared" si="32"/>
        <v>0</v>
      </c>
      <c r="P163" s="19">
        <f t="shared" si="33"/>
        <v>0</v>
      </c>
      <c r="Q163" s="18">
        <f t="shared" si="27"/>
        <v>0</v>
      </c>
      <c r="R163" s="17"/>
      <c r="S163" s="16">
        <f t="shared" si="28"/>
        <v>0</v>
      </c>
      <c r="T163" s="15">
        <f t="shared" si="29"/>
        <v>0</v>
      </c>
    </row>
    <row r="164" spans="1:20" x14ac:dyDescent="0.3">
      <c r="A164" s="31"/>
      <c r="B164" s="33"/>
      <c r="C164" s="37"/>
      <c r="D164" s="32"/>
      <c r="E164" s="24">
        <f t="shared" si="22"/>
        <v>0</v>
      </c>
      <c r="F164" s="20">
        <f t="shared" si="30"/>
        <v>0</v>
      </c>
      <c r="G164" s="23">
        <f t="shared" si="23"/>
        <v>0</v>
      </c>
      <c r="H164" s="39"/>
      <c r="I164" s="24"/>
      <c r="J164" s="24">
        <f t="shared" si="24"/>
        <v>0</v>
      </c>
      <c r="K164" s="20">
        <f t="shared" si="31"/>
        <v>0</v>
      </c>
      <c r="L164" s="23">
        <f t="shared" si="25"/>
        <v>0</v>
      </c>
      <c r="M164" s="22">
        <f t="shared" si="26"/>
        <v>0</v>
      </c>
      <c r="N164" s="21">
        <v>5</v>
      </c>
      <c r="O164" s="20">
        <f t="shared" si="32"/>
        <v>0</v>
      </c>
      <c r="P164" s="19">
        <f t="shared" si="33"/>
        <v>0</v>
      </c>
      <c r="Q164" s="18">
        <f t="shared" si="27"/>
        <v>0</v>
      </c>
      <c r="R164" s="17"/>
      <c r="S164" s="16">
        <f t="shared" si="28"/>
        <v>0</v>
      </c>
      <c r="T164" s="15">
        <f t="shared" si="29"/>
        <v>0</v>
      </c>
    </row>
    <row r="165" spans="1:20" x14ac:dyDescent="0.3">
      <c r="A165" s="31"/>
      <c r="B165" s="33"/>
      <c r="C165" s="29"/>
      <c r="D165" s="32"/>
      <c r="E165" s="24">
        <f t="shared" si="22"/>
        <v>0</v>
      </c>
      <c r="F165" s="20">
        <f t="shared" si="30"/>
        <v>0</v>
      </c>
      <c r="G165" s="23">
        <f t="shared" si="23"/>
        <v>0</v>
      </c>
      <c r="H165" s="39"/>
      <c r="I165" s="24"/>
      <c r="J165" s="24">
        <f t="shared" si="24"/>
        <v>0</v>
      </c>
      <c r="K165" s="20">
        <f t="shared" si="31"/>
        <v>0</v>
      </c>
      <c r="L165" s="23">
        <f t="shared" si="25"/>
        <v>0</v>
      </c>
      <c r="M165" s="22">
        <f t="shared" si="26"/>
        <v>0</v>
      </c>
      <c r="N165" s="21">
        <v>5</v>
      </c>
      <c r="O165" s="20">
        <f t="shared" si="32"/>
        <v>0</v>
      </c>
      <c r="P165" s="19">
        <f t="shared" si="33"/>
        <v>0</v>
      </c>
      <c r="Q165" s="18">
        <f t="shared" si="27"/>
        <v>0</v>
      </c>
      <c r="R165" s="17"/>
      <c r="S165" s="16">
        <f t="shared" si="28"/>
        <v>0</v>
      </c>
      <c r="T165" s="15">
        <f t="shared" si="29"/>
        <v>0</v>
      </c>
    </row>
    <row r="166" spans="1:20" x14ac:dyDescent="0.3">
      <c r="A166" s="31"/>
      <c r="B166" s="33"/>
      <c r="C166" s="29"/>
      <c r="D166" s="32"/>
      <c r="E166" s="24">
        <f t="shared" si="22"/>
        <v>0</v>
      </c>
      <c r="F166" s="20">
        <f t="shared" si="30"/>
        <v>0</v>
      </c>
      <c r="G166" s="23">
        <f t="shared" si="23"/>
        <v>0</v>
      </c>
      <c r="H166" s="39"/>
      <c r="I166" s="24"/>
      <c r="J166" s="24">
        <f t="shared" si="24"/>
        <v>0</v>
      </c>
      <c r="K166" s="20">
        <f t="shared" si="31"/>
        <v>0</v>
      </c>
      <c r="L166" s="23">
        <f t="shared" si="25"/>
        <v>0</v>
      </c>
      <c r="M166" s="22">
        <f t="shared" si="26"/>
        <v>0</v>
      </c>
      <c r="N166" s="21">
        <v>5</v>
      </c>
      <c r="O166" s="20">
        <f t="shared" si="32"/>
        <v>0</v>
      </c>
      <c r="P166" s="19">
        <f t="shared" si="33"/>
        <v>0</v>
      </c>
      <c r="Q166" s="18">
        <f t="shared" si="27"/>
        <v>0</v>
      </c>
      <c r="R166" s="17"/>
      <c r="S166" s="16">
        <f t="shared" si="28"/>
        <v>0</v>
      </c>
      <c r="T166" s="15">
        <f t="shared" si="29"/>
        <v>0</v>
      </c>
    </row>
    <row r="167" spans="1:20" x14ac:dyDescent="0.3">
      <c r="A167" s="31"/>
      <c r="B167" s="33"/>
      <c r="C167" s="29"/>
      <c r="D167" s="32"/>
      <c r="E167" s="24">
        <f t="shared" si="22"/>
        <v>0</v>
      </c>
      <c r="F167" s="20">
        <f t="shared" si="30"/>
        <v>0</v>
      </c>
      <c r="G167" s="23">
        <f t="shared" si="23"/>
        <v>0</v>
      </c>
      <c r="H167" s="25"/>
      <c r="I167" s="24"/>
      <c r="J167" s="24">
        <f t="shared" si="24"/>
        <v>0</v>
      </c>
      <c r="K167" s="20">
        <f t="shared" si="31"/>
        <v>0</v>
      </c>
      <c r="L167" s="23">
        <f t="shared" si="25"/>
        <v>0</v>
      </c>
      <c r="M167" s="22">
        <f t="shared" si="26"/>
        <v>0</v>
      </c>
      <c r="N167" s="21">
        <v>5</v>
      </c>
      <c r="O167" s="20">
        <f t="shared" si="32"/>
        <v>0</v>
      </c>
      <c r="P167" s="19">
        <f t="shared" si="33"/>
        <v>0</v>
      </c>
      <c r="Q167" s="18">
        <f t="shared" si="27"/>
        <v>0</v>
      </c>
      <c r="R167" s="17"/>
      <c r="S167" s="16">
        <f t="shared" si="28"/>
        <v>0</v>
      </c>
      <c r="T167" s="15">
        <f t="shared" si="29"/>
        <v>0</v>
      </c>
    </row>
    <row r="168" spans="1:20" x14ac:dyDescent="0.3">
      <c r="A168" s="31"/>
      <c r="B168" s="33"/>
      <c r="C168" s="37"/>
      <c r="D168" s="32"/>
      <c r="E168" s="24">
        <f t="shared" si="22"/>
        <v>0</v>
      </c>
      <c r="F168" s="20">
        <f t="shared" si="30"/>
        <v>0</v>
      </c>
      <c r="G168" s="23">
        <f t="shared" si="23"/>
        <v>0</v>
      </c>
      <c r="H168" s="25"/>
      <c r="I168" s="24"/>
      <c r="J168" s="24">
        <f t="shared" si="24"/>
        <v>0</v>
      </c>
      <c r="K168" s="20">
        <f t="shared" si="31"/>
        <v>0</v>
      </c>
      <c r="L168" s="23">
        <f t="shared" si="25"/>
        <v>0</v>
      </c>
      <c r="M168" s="22">
        <f t="shared" si="26"/>
        <v>0</v>
      </c>
      <c r="N168" s="21">
        <v>5</v>
      </c>
      <c r="O168" s="20">
        <f t="shared" si="32"/>
        <v>0</v>
      </c>
      <c r="P168" s="19">
        <f t="shared" si="33"/>
        <v>0</v>
      </c>
      <c r="Q168" s="18">
        <f t="shared" si="27"/>
        <v>0</v>
      </c>
      <c r="R168" s="17"/>
      <c r="S168" s="16">
        <f t="shared" si="28"/>
        <v>0</v>
      </c>
      <c r="T168" s="15">
        <f t="shared" si="29"/>
        <v>0</v>
      </c>
    </row>
    <row r="169" spans="1:20" x14ac:dyDescent="0.3">
      <c r="A169" s="31"/>
      <c r="B169" s="34"/>
      <c r="C169" s="29"/>
      <c r="D169" s="32"/>
      <c r="E169" s="24">
        <f t="shared" si="22"/>
        <v>0</v>
      </c>
      <c r="F169" s="20">
        <f t="shared" si="30"/>
        <v>0</v>
      </c>
      <c r="G169" s="23">
        <f t="shared" si="23"/>
        <v>0</v>
      </c>
      <c r="H169" s="25"/>
      <c r="I169" s="24"/>
      <c r="J169" s="24">
        <f t="shared" si="24"/>
        <v>0</v>
      </c>
      <c r="K169" s="20">
        <f t="shared" si="31"/>
        <v>0</v>
      </c>
      <c r="L169" s="23">
        <f t="shared" si="25"/>
        <v>0</v>
      </c>
      <c r="M169" s="22">
        <f t="shared" si="26"/>
        <v>0</v>
      </c>
      <c r="N169" s="21">
        <v>5</v>
      </c>
      <c r="O169" s="20">
        <f t="shared" si="32"/>
        <v>0</v>
      </c>
      <c r="P169" s="19">
        <f t="shared" si="33"/>
        <v>0</v>
      </c>
      <c r="Q169" s="18">
        <f t="shared" si="27"/>
        <v>0</v>
      </c>
      <c r="R169" s="17"/>
      <c r="S169" s="16">
        <f t="shared" si="28"/>
        <v>0</v>
      </c>
      <c r="T169" s="15">
        <f t="shared" si="29"/>
        <v>0</v>
      </c>
    </row>
    <row r="170" spans="1:20" x14ac:dyDescent="0.3">
      <c r="A170" s="31"/>
      <c r="B170" s="34"/>
      <c r="C170" s="29"/>
      <c r="D170" s="32"/>
      <c r="E170" s="24">
        <f t="shared" si="22"/>
        <v>0</v>
      </c>
      <c r="F170" s="20">
        <f t="shared" si="30"/>
        <v>0</v>
      </c>
      <c r="G170" s="23">
        <f t="shared" si="23"/>
        <v>0</v>
      </c>
      <c r="H170" s="25"/>
      <c r="I170" s="24"/>
      <c r="J170" s="24">
        <f t="shared" si="24"/>
        <v>0</v>
      </c>
      <c r="K170" s="20">
        <f t="shared" si="31"/>
        <v>0</v>
      </c>
      <c r="L170" s="23">
        <f t="shared" si="25"/>
        <v>0</v>
      </c>
      <c r="M170" s="22">
        <f t="shared" si="26"/>
        <v>0</v>
      </c>
      <c r="N170" s="21">
        <v>5</v>
      </c>
      <c r="O170" s="20">
        <f t="shared" si="32"/>
        <v>0</v>
      </c>
      <c r="P170" s="19">
        <f t="shared" si="33"/>
        <v>0</v>
      </c>
      <c r="Q170" s="18">
        <f t="shared" si="27"/>
        <v>0</v>
      </c>
      <c r="R170" s="17"/>
      <c r="S170" s="16">
        <f t="shared" si="28"/>
        <v>0</v>
      </c>
      <c r="T170" s="15">
        <f t="shared" si="29"/>
        <v>0</v>
      </c>
    </row>
    <row r="171" spans="1:20" x14ac:dyDescent="0.3">
      <c r="A171" s="35"/>
      <c r="B171" s="33"/>
      <c r="C171" s="29"/>
      <c r="D171" s="32"/>
      <c r="E171" s="24">
        <f t="shared" si="22"/>
        <v>0</v>
      </c>
      <c r="F171" s="20">
        <f t="shared" si="30"/>
        <v>0</v>
      </c>
      <c r="G171" s="23">
        <f t="shared" si="23"/>
        <v>0</v>
      </c>
      <c r="H171" s="25"/>
      <c r="I171" s="24"/>
      <c r="J171" s="24">
        <f t="shared" si="24"/>
        <v>0</v>
      </c>
      <c r="K171" s="20">
        <f t="shared" si="31"/>
        <v>0</v>
      </c>
      <c r="L171" s="23">
        <f t="shared" si="25"/>
        <v>0</v>
      </c>
      <c r="M171" s="22">
        <f t="shared" si="26"/>
        <v>0</v>
      </c>
      <c r="N171" s="21">
        <v>5</v>
      </c>
      <c r="O171" s="20">
        <f t="shared" si="32"/>
        <v>0</v>
      </c>
      <c r="P171" s="19">
        <f t="shared" si="33"/>
        <v>0</v>
      </c>
      <c r="Q171" s="18">
        <f t="shared" si="27"/>
        <v>0</v>
      </c>
      <c r="R171" s="17"/>
      <c r="S171" s="16">
        <f t="shared" si="28"/>
        <v>0</v>
      </c>
      <c r="T171" s="15">
        <f t="shared" si="29"/>
        <v>0</v>
      </c>
    </row>
    <row r="172" spans="1:20" x14ac:dyDescent="0.3">
      <c r="A172" s="35"/>
      <c r="B172" s="33"/>
      <c r="C172" s="29"/>
      <c r="D172" s="32"/>
      <c r="E172" s="24">
        <f t="shared" si="22"/>
        <v>0</v>
      </c>
      <c r="F172" s="20">
        <f t="shared" si="30"/>
        <v>0</v>
      </c>
      <c r="G172" s="23">
        <f t="shared" si="23"/>
        <v>0</v>
      </c>
      <c r="H172" s="25"/>
      <c r="I172" s="24"/>
      <c r="J172" s="24">
        <f t="shared" si="24"/>
        <v>0</v>
      </c>
      <c r="K172" s="20">
        <f t="shared" si="31"/>
        <v>0</v>
      </c>
      <c r="L172" s="23">
        <f t="shared" si="25"/>
        <v>0</v>
      </c>
      <c r="M172" s="22">
        <f t="shared" si="26"/>
        <v>0</v>
      </c>
      <c r="N172" s="21">
        <v>5</v>
      </c>
      <c r="O172" s="20">
        <f t="shared" si="32"/>
        <v>0</v>
      </c>
      <c r="P172" s="19">
        <f t="shared" si="33"/>
        <v>0</v>
      </c>
      <c r="Q172" s="18">
        <f t="shared" si="27"/>
        <v>0</v>
      </c>
      <c r="R172" s="17"/>
      <c r="S172" s="16">
        <f t="shared" si="28"/>
        <v>0</v>
      </c>
      <c r="T172" s="15">
        <f t="shared" si="29"/>
        <v>0</v>
      </c>
    </row>
    <row r="173" spans="1:20" x14ac:dyDescent="0.3">
      <c r="A173" s="31"/>
      <c r="B173" s="33"/>
      <c r="C173" s="37"/>
      <c r="D173" s="38"/>
      <c r="E173" s="24">
        <f t="shared" si="22"/>
        <v>0</v>
      </c>
      <c r="F173" s="20">
        <f t="shared" si="30"/>
        <v>0</v>
      </c>
      <c r="G173" s="23">
        <f t="shared" si="23"/>
        <v>0</v>
      </c>
      <c r="H173" s="25"/>
      <c r="I173" s="24"/>
      <c r="J173" s="24">
        <f t="shared" si="24"/>
        <v>0</v>
      </c>
      <c r="K173" s="20">
        <f t="shared" si="31"/>
        <v>0</v>
      </c>
      <c r="L173" s="23">
        <f t="shared" si="25"/>
        <v>0</v>
      </c>
      <c r="M173" s="22">
        <f t="shared" si="26"/>
        <v>0</v>
      </c>
      <c r="N173" s="21">
        <v>5</v>
      </c>
      <c r="O173" s="20">
        <f t="shared" si="32"/>
        <v>0</v>
      </c>
      <c r="P173" s="19">
        <f t="shared" si="33"/>
        <v>0</v>
      </c>
      <c r="Q173" s="18">
        <f t="shared" si="27"/>
        <v>0</v>
      </c>
      <c r="R173" s="17"/>
      <c r="S173" s="16">
        <f t="shared" si="28"/>
        <v>0</v>
      </c>
      <c r="T173" s="15">
        <f t="shared" si="29"/>
        <v>0</v>
      </c>
    </row>
    <row r="174" spans="1:20" x14ac:dyDescent="0.3">
      <c r="A174" s="31"/>
      <c r="B174" s="33"/>
      <c r="C174" s="29"/>
      <c r="D174" s="32"/>
      <c r="E174" s="24">
        <f t="shared" si="22"/>
        <v>0</v>
      </c>
      <c r="F174" s="20">
        <f t="shared" si="30"/>
        <v>0</v>
      </c>
      <c r="G174" s="23">
        <f t="shared" si="23"/>
        <v>0</v>
      </c>
      <c r="H174" s="25"/>
      <c r="I174" s="24"/>
      <c r="J174" s="24">
        <f t="shared" si="24"/>
        <v>0</v>
      </c>
      <c r="K174" s="20">
        <f t="shared" si="31"/>
        <v>0</v>
      </c>
      <c r="L174" s="23">
        <f t="shared" si="25"/>
        <v>0</v>
      </c>
      <c r="M174" s="22">
        <f t="shared" si="26"/>
        <v>0</v>
      </c>
      <c r="N174" s="21">
        <v>5</v>
      </c>
      <c r="O174" s="20">
        <f t="shared" si="32"/>
        <v>0</v>
      </c>
      <c r="P174" s="19">
        <f t="shared" si="33"/>
        <v>0</v>
      </c>
      <c r="Q174" s="18">
        <f t="shared" si="27"/>
        <v>0</v>
      </c>
      <c r="R174" s="17"/>
      <c r="S174" s="16">
        <f t="shared" si="28"/>
        <v>0</v>
      </c>
      <c r="T174" s="15">
        <f t="shared" si="29"/>
        <v>0</v>
      </c>
    </row>
    <row r="175" spans="1:20" x14ac:dyDescent="0.3">
      <c r="A175" s="31"/>
      <c r="B175" s="33"/>
      <c r="C175" s="29"/>
      <c r="D175" s="32"/>
      <c r="E175" s="24">
        <f t="shared" si="22"/>
        <v>0</v>
      </c>
      <c r="F175" s="20">
        <f t="shared" si="30"/>
        <v>0</v>
      </c>
      <c r="G175" s="23">
        <f t="shared" si="23"/>
        <v>0</v>
      </c>
      <c r="H175" s="25"/>
      <c r="I175" s="24"/>
      <c r="J175" s="24">
        <f t="shared" si="24"/>
        <v>0</v>
      </c>
      <c r="K175" s="20">
        <f t="shared" si="31"/>
        <v>0</v>
      </c>
      <c r="L175" s="23">
        <f t="shared" si="25"/>
        <v>0</v>
      </c>
      <c r="M175" s="22">
        <f t="shared" si="26"/>
        <v>0</v>
      </c>
      <c r="N175" s="21">
        <v>5</v>
      </c>
      <c r="O175" s="20">
        <f t="shared" si="32"/>
        <v>0</v>
      </c>
      <c r="P175" s="19">
        <f t="shared" si="33"/>
        <v>0</v>
      </c>
      <c r="Q175" s="18">
        <f t="shared" si="27"/>
        <v>0</v>
      </c>
      <c r="R175" s="17"/>
      <c r="S175" s="16">
        <f t="shared" si="28"/>
        <v>0</v>
      </c>
      <c r="T175" s="15">
        <f t="shared" si="29"/>
        <v>0</v>
      </c>
    </row>
    <row r="176" spans="1:20" x14ac:dyDescent="0.3">
      <c r="A176" s="31"/>
      <c r="B176" s="36"/>
      <c r="C176" s="29"/>
      <c r="D176" s="32"/>
      <c r="E176" s="24">
        <f t="shared" si="22"/>
        <v>0</v>
      </c>
      <c r="F176" s="20">
        <f t="shared" si="30"/>
        <v>0</v>
      </c>
      <c r="G176" s="23">
        <f t="shared" si="23"/>
        <v>0</v>
      </c>
      <c r="H176" s="25"/>
      <c r="I176" s="24"/>
      <c r="J176" s="24">
        <f t="shared" si="24"/>
        <v>0</v>
      </c>
      <c r="K176" s="20">
        <f t="shared" si="31"/>
        <v>0</v>
      </c>
      <c r="L176" s="23">
        <f t="shared" si="25"/>
        <v>0</v>
      </c>
      <c r="M176" s="22">
        <f t="shared" si="26"/>
        <v>0</v>
      </c>
      <c r="N176" s="21">
        <v>5</v>
      </c>
      <c r="O176" s="20">
        <f t="shared" si="32"/>
        <v>0</v>
      </c>
      <c r="P176" s="19">
        <f t="shared" si="33"/>
        <v>0</v>
      </c>
      <c r="Q176" s="18">
        <f t="shared" si="27"/>
        <v>0</v>
      </c>
      <c r="R176" s="17"/>
      <c r="S176" s="16">
        <f t="shared" si="28"/>
        <v>0</v>
      </c>
      <c r="T176" s="15">
        <f t="shared" si="29"/>
        <v>0</v>
      </c>
    </row>
    <row r="177" spans="1:20" x14ac:dyDescent="0.3">
      <c r="A177" s="31"/>
      <c r="B177" s="33"/>
      <c r="C177" s="29"/>
      <c r="D177" s="32"/>
      <c r="E177" s="24">
        <f t="shared" si="22"/>
        <v>0</v>
      </c>
      <c r="F177" s="20">
        <f t="shared" si="30"/>
        <v>0</v>
      </c>
      <c r="G177" s="23">
        <f t="shared" si="23"/>
        <v>0</v>
      </c>
      <c r="H177" s="25"/>
      <c r="I177" s="24"/>
      <c r="J177" s="24">
        <f t="shared" si="24"/>
        <v>0</v>
      </c>
      <c r="K177" s="20">
        <f t="shared" si="31"/>
        <v>0</v>
      </c>
      <c r="L177" s="23">
        <f t="shared" si="25"/>
        <v>0</v>
      </c>
      <c r="M177" s="22">
        <f t="shared" si="26"/>
        <v>0</v>
      </c>
      <c r="N177" s="21">
        <v>5</v>
      </c>
      <c r="O177" s="20">
        <f t="shared" si="32"/>
        <v>0</v>
      </c>
      <c r="P177" s="19">
        <f t="shared" si="33"/>
        <v>0</v>
      </c>
      <c r="Q177" s="18">
        <f t="shared" si="27"/>
        <v>0</v>
      </c>
      <c r="R177" s="17"/>
      <c r="S177" s="16">
        <f t="shared" si="28"/>
        <v>0</v>
      </c>
      <c r="T177" s="15">
        <f t="shared" si="29"/>
        <v>0</v>
      </c>
    </row>
    <row r="178" spans="1:20" x14ac:dyDescent="0.3">
      <c r="A178" s="31"/>
      <c r="B178" s="33"/>
      <c r="C178" s="29"/>
      <c r="D178" s="32"/>
      <c r="E178" s="24">
        <f t="shared" si="22"/>
        <v>0</v>
      </c>
      <c r="F178" s="20">
        <f t="shared" si="30"/>
        <v>0</v>
      </c>
      <c r="G178" s="23">
        <f t="shared" si="23"/>
        <v>0</v>
      </c>
      <c r="H178" s="25"/>
      <c r="I178" s="24"/>
      <c r="J178" s="24">
        <f t="shared" si="24"/>
        <v>0</v>
      </c>
      <c r="K178" s="20">
        <f t="shared" si="31"/>
        <v>0</v>
      </c>
      <c r="L178" s="23">
        <f t="shared" si="25"/>
        <v>0</v>
      </c>
      <c r="M178" s="22">
        <f t="shared" si="26"/>
        <v>0</v>
      </c>
      <c r="N178" s="21">
        <v>5</v>
      </c>
      <c r="O178" s="20">
        <f t="shared" si="32"/>
        <v>0</v>
      </c>
      <c r="P178" s="19">
        <f t="shared" si="33"/>
        <v>0</v>
      </c>
      <c r="Q178" s="18">
        <f t="shared" si="27"/>
        <v>0</v>
      </c>
      <c r="R178" s="17"/>
      <c r="S178" s="16">
        <f t="shared" si="28"/>
        <v>0</v>
      </c>
      <c r="T178" s="15">
        <f t="shared" si="29"/>
        <v>0</v>
      </c>
    </row>
    <row r="179" spans="1:20" x14ac:dyDescent="0.3">
      <c r="A179" s="35"/>
      <c r="B179" s="33"/>
      <c r="C179" s="29"/>
      <c r="D179" s="32"/>
      <c r="E179" s="24">
        <f t="shared" si="22"/>
        <v>0</v>
      </c>
      <c r="F179" s="20">
        <f t="shared" si="30"/>
        <v>0</v>
      </c>
      <c r="G179" s="23">
        <f t="shared" si="23"/>
        <v>0</v>
      </c>
      <c r="H179" s="25"/>
      <c r="I179" s="24"/>
      <c r="J179" s="24">
        <f t="shared" si="24"/>
        <v>0</v>
      </c>
      <c r="K179" s="20">
        <f t="shared" si="31"/>
        <v>0</v>
      </c>
      <c r="L179" s="23">
        <f t="shared" si="25"/>
        <v>0</v>
      </c>
      <c r="M179" s="22">
        <f t="shared" si="26"/>
        <v>0</v>
      </c>
      <c r="N179" s="21">
        <v>5</v>
      </c>
      <c r="O179" s="20">
        <f t="shared" si="32"/>
        <v>0</v>
      </c>
      <c r="P179" s="19">
        <f t="shared" si="33"/>
        <v>0</v>
      </c>
      <c r="Q179" s="18">
        <f t="shared" si="27"/>
        <v>0</v>
      </c>
      <c r="R179" s="17"/>
      <c r="S179" s="16">
        <f t="shared" si="28"/>
        <v>0</v>
      </c>
      <c r="T179" s="15">
        <f t="shared" si="29"/>
        <v>0</v>
      </c>
    </row>
    <row r="180" spans="1:20" x14ac:dyDescent="0.3">
      <c r="A180" s="31"/>
      <c r="B180" s="36"/>
      <c r="C180" s="29"/>
      <c r="D180" s="32"/>
      <c r="E180" s="24">
        <f t="shared" si="22"/>
        <v>0</v>
      </c>
      <c r="F180" s="20">
        <f t="shared" si="30"/>
        <v>0</v>
      </c>
      <c r="G180" s="23">
        <f t="shared" si="23"/>
        <v>0</v>
      </c>
      <c r="H180" s="25"/>
      <c r="I180" s="24"/>
      <c r="J180" s="24">
        <f t="shared" si="24"/>
        <v>0</v>
      </c>
      <c r="K180" s="20">
        <f t="shared" si="31"/>
        <v>0</v>
      </c>
      <c r="L180" s="23">
        <f t="shared" si="25"/>
        <v>0</v>
      </c>
      <c r="M180" s="22">
        <f t="shared" si="26"/>
        <v>0</v>
      </c>
      <c r="N180" s="21">
        <v>5</v>
      </c>
      <c r="O180" s="20">
        <f t="shared" si="32"/>
        <v>0</v>
      </c>
      <c r="P180" s="19">
        <f t="shared" si="33"/>
        <v>0</v>
      </c>
      <c r="Q180" s="18">
        <f t="shared" si="27"/>
        <v>0</v>
      </c>
      <c r="R180" s="17"/>
      <c r="S180" s="16">
        <f t="shared" si="28"/>
        <v>0</v>
      </c>
      <c r="T180" s="15">
        <f t="shared" si="29"/>
        <v>0</v>
      </c>
    </row>
    <row r="181" spans="1:20" x14ac:dyDescent="0.3">
      <c r="A181" s="31"/>
      <c r="B181" s="36"/>
      <c r="C181" s="29"/>
      <c r="D181" s="32"/>
      <c r="E181" s="24">
        <f t="shared" si="22"/>
        <v>0</v>
      </c>
      <c r="F181" s="20">
        <f t="shared" si="30"/>
        <v>0</v>
      </c>
      <c r="G181" s="23">
        <f t="shared" si="23"/>
        <v>0</v>
      </c>
      <c r="H181" s="25"/>
      <c r="I181" s="24"/>
      <c r="J181" s="24">
        <f t="shared" si="24"/>
        <v>0</v>
      </c>
      <c r="K181" s="20">
        <f t="shared" si="31"/>
        <v>0</v>
      </c>
      <c r="L181" s="23">
        <f t="shared" si="25"/>
        <v>0</v>
      </c>
      <c r="M181" s="22">
        <f t="shared" si="26"/>
        <v>0</v>
      </c>
      <c r="N181" s="21">
        <v>5</v>
      </c>
      <c r="O181" s="20">
        <f t="shared" si="32"/>
        <v>0</v>
      </c>
      <c r="P181" s="19">
        <f t="shared" si="33"/>
        <v>0</v>
      </c>
      <c r="Q181" s="18">
        <f t="shared" si="27"/>
        <v>0</v>
      </c>
      <c r="R181" s="17"/>
      <c r="S181" s="16">
        <f t="shared" si="28"/>
        <v>0</v>
      </c>
      <c r="T181" s="15">
        <f t="shared" si="29"/>
        <v>0</v>
      </c>
    </row>
    <row r="182" spans="1:20" x14ac:dyDescent="0.3">
      <c r="A182" s="31"/>
      <c r="B182" s="34"/>
      <c r="C182" s="29"/>
      <c r="D182" s="32"/>
      <c r="E182" s="24">
        <f t="shared" si="22"/>
        <v>0</v>
      </c>
      <c r="F182" s="20">
        <f t="shared" si="30"/>
        <v>0</v>
      </c>
      <c r="G182" s="23">
        <f t="shared" si="23"/>
        <v>0</v>
      </c>
      <c r="H182" s="25"/>
      <c r="I182" s="24"/>
      <c r="J182" s="24">
        <f t="shared" si="24"/>
        <v>0</v>
      </c>
      <c r="K182" s="20">
        <f t="shared" si="31"/>
        <v>0</v>
      </c>
      <c r="L182" s="23">
        <f t="shared" si="25"/>
        <v>0</v>
      </c>
      <c r="M182" s="22">
        <f t="shared" si="26"/>
        <v>0</v>
      </c>
      <c r="N182" s="21">
        <v>5</v>
      </c>
      <c r="O182" s="20">
        <f t="shared" si="32"/>
        <v>0</v>
      </c>
      <c r="P182" s="19">
        <f t="shared" si="33"/>
        <v>0</v>
      </c>
      <c r="Q182" s="18">
        <f t="shared" si="27"/>
        <v>0</v>
      </c>
      <c r="R182" s="17"/>
      <c r="S182" s="16">
        <f t="shared" si="28"/>
        <v>0</v>
      </c>
      <c r="T182" s="15">
        <f t="shared" si="29"/>
        <v>0</v>
      </c>
    </row>
    <row r="183" spans="1:20" x14ac:dyDescent="0.3">
      <c r="A183" s="35"/>
      <c r="B183" s="34"/>
      <c r="C183" s="29"/>
      <c r="D183" s="32"/>
      <c r="E183" s="24">
        <f t="shared" si="22"/>
        <v>0</v>
      </c>
      <c r="F183" s="20">
        <f t="shared" si="30"/>
        <v>0</v>
      </c>
      <c r="G183" s="23">
        <f t="shared" si="23"/>
        <v>0</v>
      </c>
      <c r="H183" s="25"/>
      <c r="I183" s="24"/>
      <c r="J183" s="24">
        <f t="shared" si="24"/>
        <v>0</v>
      </c>
      <c r="K183" s="20">
        <f t="shared" si="31"/>
        <v>0</v>
      </c>
      <c r="L183" s="23">
        <f t="shared" si="25"/>
        <v>0</v>
      </c>
      <c r="M183" s="22">
        <f t="shared" si="26"/>
        <v>0</v>
      </c>
      <c r="N183" s="21">
        <v>5</v>
      </c>
      <c r="O183" s="20">
        <f t="shared" si="32"/>
        <v>0</v>
      </c>
      <c r="P183" s="19">
        <f t="shared" si="33"/>
        <v>0</v>
      </c>
      <c r="Q183" s="18">
        <f t="shared" si="27"/>
        <v>0</v>
      </c>
      <c r="R183" s="17"/>
      <c r="S183" s="16">
        <f t="shared" si="28"/>
        <v>0</v>
      </c>
      <c r="T183" s="15">
        <f t="shared" si="29"/>
        <v>0</v>
      </c>
    </row>
    <row r="184" spans="1:20" x14ac:dyDescent="0.3">
      <c r="A184" s="35"/>
      <c r="B184" s="34"/>
      <c r="C184" s="29"/>
      <c r="D184" s="32"/>
      <c r="E184" s="24">
        <f t="shared" si="22"/>
        <v>0</v>
      </c>
      <c r="F184" s="20">
        <f t="shared" si="30"/>
        <v>0</v>
      </c>
      <c r="G184" s="23">
        <f t="shared" si="23"/>
        <v>0</v>
      </c>
      <c r="H184" s="25"/>
      <c r="I184" s="24"/>
      <c r="J184" s="24">
        <f t="shared" si="24"/>
        <v>0</v>
      </c>
      <c r="K184" s="20">
        <f t="shared" si="31"/>
        <v>0</v>
      </c>
      <c r="L184" s="23">
        <f t="shared" si="25"/>
        <v>0</v>
      </c>
      <c r="M184" s="22">
        <f t="shared" si="26"/>
        <v>0</v>
      </c>
      <c r="N184" s="21">
        <v>5</v>
      </c>
      <c r="O184" s="20">
        <f t="shared" si="32"/>
        <v>0</v>
      </c>
      <c r="P184" s="19">
        <f t="shared" si="33"/>
        <v>0</v>
      </c>
      <c r="Q184" s="18">
        <f t="shared" si="27"/>
        <v>0</v>
      </c>
      <c r="R184" s="17"/>
      <c r="S184" s="16">
        <f t="shared" si="28"/>
        <v>0</v>
      </c>
      <c r="T184" s="15">
        <f t="shared" si="29"/>
        <v>0</v>
      </c>
    </row>
    <row r="185" spans="1:20" x14ac:dyDescent="0.3">
      <c r="A185" s="31"/>
      <c r="B185" s="34"/>
      <c r="C185" s="29"/>
      <c r="D185" s="32"/>
      <c r="E185" s="24">
        <f t="shared" si="22"/>
        <v>0</v>
      </c>
      <c r="F185" s="20">
        <f t="shared" si="30"/>
        <v>0</v>
      </c>
      <c r="G185" s="23">
        <f t="shared" si="23"/>
        <v>0</v>
      </c>
      <c r="H185" s="25"/>
      <c r="I185" s="24"/>
      <c r="J185" s="24">
        <f t="shared" si="24"/>
        <v>0</v>
      </c>
      <c r="K185" s="20">
        <f t="shared" si="31"/>
        <v>0</v>
      </c>
      <c r="L185" s="23">
        <f t="shared" si="25"/>
        <v>0</v>
      </c>
      <c r="M185" s="22">
        <f t="shared" si="26"/>
        <v>0</v>
      </c>
      <c r="N185" s="21">
        <v>5</v>
      </c>
      <c r="O185" s="20">
        <f t="shared" si="32"/>
        <v>0</v>
      </c>
      <c r="P185" s="19">
        <f t="shared" si="33"/>
        <v>0</v>
      </c>
      <c r="Q185" s="18">
        <f t="shared" si="27"/>
        <v>0</v>
      </c>
      <c r="R185" s="17"/>
      <c r="S185" s="16">
        <f t="shared" si="28"/>
        <v>0</v>
      </c>
      <c r="T185" s="15">
        <f t="shared" si="29"/>
        <v>0</v>
      </c>
    </row>
    <row r="186" spans="1:20" x14ac:dyDescent="0.3">
      <c r="A186" s="31"/>
      <c r="B186" s="34"/>
      <c r="C186" s="29"/>
      <c r="D186" s="32"/>
      <c r="E186" s="24">
        <f t="shared" si="22"/>
        <v>0</v>
      </c>
      <c r="F186" s="20">
        <f t="shared" si="30"/>
        <v>0</v>
      </c>
      <c r="G186" s="23">
        <f t="shared" si="23"/>
        <v>0</v>
      </c>
      <c r="H186" s="25"/>
      <c r="I186" s="24"/>
      <c r="J186" s="24">
        <f t="shared" si="24"/>
        <v>0</v>
      </c>
      <c r="K186" s="20">
        <f t="shared" si="31"/>
        <v>0</v>
      </c>
      <c r="L186" s="23">
        <f t="shared" si="25"/>
        <v>0</v>
      </c>
      <c r="M186" s="22">
        <f t="shared" si="26"/>
        <v>0</v>
      </c>
      <c r="N186" s="21">
        <v>5</v>
      </c>
      <c r="O186" s="20">
        <f t="shared" si="32"/>
        <v>0</v>
      </c>
      <c r="P186" s="19">
        <f t="shared" si="33"/>
        <v>0</v>
      </c>
      <c r="Q186" s="18">
        <f t="shared" si="27"/>
        <v>0</v>
      </c>
      <c r="R186" s="17"/>
      <c r="S186" s="16">
        <f t="shared" si="28"/>
        <v>0</v>
      </c>
      <c r="T186" s="15">
        <f t="shared" si="29"/>
        <v>0</v>
      </c>
    </row>
    <row r="187" spans="1:20" x14ac:dyDescent="0.3">
      <c r="A187" s="31"/>
      <c r="B187" s="34"/>
      <c r="C187" s="29"/>
      <c r="D187" s="32"/>
      <c r="E187" s="24">
        <f t="shared" si="22"/>
        <v>0</v>
      </c>
      <c r="F187" s="20">
        <f t="shared" si="30"/>
        <v>0</v>
      </c>
      <c r="G187" s="23">
        <f t="shared" si="23"/>
        <v>0</v>
      </c>
      <c r="H187" s="25"/>
      <c r="I187" s="24"/>
      <c r="J187" s="24">
        <f t="shared" si="24"/>
        <v>0</v>
      </c>
      <c r="K187" s="20">
        <f t="shared" si="31"/>
        <v>0</v>
      </c>
      <c r="L187" s="23">
        <f t="shared" si="25"/>
        <v>0</v>
      </c>
      <c r="M187" s="22">
        <f t="shared" si="26"/>
        <v>0</v>
      </c>
      <c r="N187" s="21">
        <v>5</v>
      </c>
      <c r="O187" s="20">
        <f t="shared" si="32"/>
        <v>0</v>
      </c>
      <c r="P187" s="19">
        <f t="shared" si="33"/>
        <v>0</v>
      </c>
      <c r="Q187" s="18">
        <f t="shared" si="27"/>
        <v>0</v>
      </c>
      <c r="R187" s="17"/>
      <c r="S187" s="16">
        <f t="shared" si="28"/>
        <v>0</v>
      </c>
      <c r="T187" s="15">
        <f t="shared" si="29"/>
        <v>0</v>
      </c>
    </row>
    <row r="188" spans="1:20" x14ac:dyDescent="0.3">
      <c r="A188" s="31"/>
      <c r="B188" s="34"/>
      <c r="C188" s="29"/>
      <c r="D188" s="32"/>
      <c r="E188" s="24">
        <f t="shared" si="22"/>
        <v>0</v>
      </c>
      <c r="F188" s="20">
        <f t="shared" si="30"/>
        <v>0</v>
      </c>
      <c r="G188" s="23">
        <f t="shared" si="23"/>
        <v>0</v>
      </c>
      <c r="H188" s="25"/>
      <c r="I188" s="24"/>
      <c r="J188" s="24">
        <f t="shared" si="24"/>
        <v>0</v>
      </c>
      <c r="K188" s="20">
        <f t="shared" si="31"/>
        <v>0</v>
      </c>
      <c r="L188" s="23">
        <f t="shared" si="25"/>
        <v>0</v>
      </c>
      <c r="M188" s="22">
        <f t="shared" si="26"/>
        <v>0</v>
      </c>
      <c r="N188" s="21">
        <v>5</v>
      </c>
      <c r="O188" s="20">
        <f t="shared" si="32"/>
        <v>0</v>
      </c>
      <c r="P188" s="19">
        <f t="shared" si="33"/>
        <v>0</v>
      </c>
      <c r="Q188" s="18">
        <f t="shared" si="27"/>
        <v>0</v>
      </c>
      <c r="R188" s="17"/>
      <c r="S188" s="16">
        <f t="shared" si="28"/>
        <v>0</v>
      </c>
      <c r="T188" s="15">
        <f t="shared" si="29"/>
        <v>0</v>
      </c>
    </row>
    <row r="189" spans="1:20" x14ac:dyDescent="0.3">
      <c r="A189" s="31"/>
      <c r="B189" s="34"/>
      <c r="C189" s="29"/>
      <c r="D189" s="32"/>
      <c r="E189" s="24">
        <f t="shared" si="22"/>
        <v>0</v>
      </c>
      <c r="F189" s="20">
        <f t="shared" si="30"/>
        <v>0</v>
      </c>
      <c r="G189" s="23">
        <f t="shared" si="23"/>
        <v>0</v>
      </c>
      <c r="H189" s="25"/>
      <c r="I189" s="24"/>
      <c r="J189" s="24">
        <f t="shared" si="24"/>
        <v>0</v>
      </c>
      <c r="K189" s="20">
        <f t="shared" si="31"/>
        <v>0</v>
      </c>
      <c r="L189" s="23">
        <f t="shared" si="25"/>
        <v>0</v>
      </c>
      <c r="M189" s="22">
        <f t="shared" si="26"/>
        <v>0</v>
      </c>
      <c r="N189" s="21">
        <v>5</v>
      </c>
      <c r="O189" s="20">
        <f t="shared" si="32"/>
        <v>0</v>
      </c>
      <c r="P189" s="19">
        <f t="shared" si="33"/>
        <v>0</v>
      </c>
      <c r="Q189" s="18">
        <f t="shared" si="27"/>
        <v>0</v>
      </c>
      <c r="R189" s="17"/>
      <c r="S189" s="16">
        <f t="shared" si="28"/>
        <v>0</v>
      </c>
      <c r="T189" s="15">
        <f t="shared" si="29"/>
        <v>0</v>
      </c>
    </row>
    <row r="190" spans="1:20" x14ac:dyDescent="0.3">
      <c r="A190" s="31"/>
      <c r="B190" s="33"/>
      <c r="C190" s="29"/>
      <c r="D190" s="32"/>
      <c r="E190" s="24">
        <f t="shared" si="22"/>
        <v>0</v>
      </c>
      <c r="F190" s="20">
        <f t="shared" si="30"/>
        <v>0</v>
      </c>
      <c r="G190" s="23">
        <f t="shared" si="23"/>
        <v>0</v>
      </c>
      <c r="H190" s="25"/>
      <c r="I190" s="24"/>
      <c r="J190" s="24">
        <f t="shared" si="24"/>
        <v>0</v>
      </c>
      <c r="K190" s="20">
        <f t="shared" si="31"/>
        <v>0</v>
      </c>
      <c r="L190" s="23">
        <f t="shared" si="25"/>
        <v>0</v>
      </c>
      <c r="M190" s="22">
        <f t="shared" si="26"/>
        <v>0</v>
      </c>
      <c r="N190" s="21">
        <v>5</v>
      </c>
      <c r="O190" s="20">
        <f t="shared" si="32"/>
        <v>0</v>
      </c>
      <c r="P190" s="19">
        <f t="shared" si="33"/>
        <v>0</v>
      </c>
      <c r="Q190" s="18">
        <f t="shared" si="27"/>
        <v>0</v>
      </c>
      <c r="R190" s="17"/>
      <c r="S190" s="16">
        <f t="shared" si="28"/>
        <v>0</v>
      </c>
      <c r="T190" s="15">
        <f t="shared" si="29"/>
        <v>0</v>
      </c>
    </row>
    <row r="191" spans="1:20" x14ac:dyDescent="0.3">
      <c r="A191" s="31"/>
      <c r="B191" s="33"/>
      <c r="C191" s="29"/>
      <c r="D191" s="32"/>
      <c r="E191" s="24">
        <f t="shared" si="22"/>
        <v>0</v>
      </c>
      <c r="F191" s="20">
        <f t="shared" si="30"/>
        <v>0</v>
      </c>
      <c r="G191" s="23">
        <f t="shared" si="23"/>
        <v>0</v>
      </c>
      <c r="H191" s="25"/>
      <c r="I191" s="24"/>
      <c r="J191" s="24">
        <f t="shared" si="24"/>
        <v>0</v>
      </c>
      <c r="K191" s="20">
        <f t="shared" si="31"/>
        <v>0</v>
      </c>
      <c r="L191" s="23">
        <f t="shared" si="25"/>
        <v>0</v>
      </c>
      <c r="M191" s="22">
        <f t="shared" si="26"/>
        <v>0</v>
      </c>
      <c r="N191" s="21">
        <v>5</v>
      </c>
      <c r="O191" s="20">
        <f t="shared" si="32"/>
        <v>0</v>
      </c>
      <c r="P191" s="19">
        <f t="shared" si="33"/>
        <v>0</v>
      </c>
      <c r="Q191" s="18">
        <f t="shared" si="27"/>
        <v>0</v>
      </c>
      <c r="R191" s="17"/>
      <c r="S191" s="16">
        <f t="shared" si="28"/>
        <v>0</v>
      </c>
      <c r="T191" s="15">
        <f t="shared" si="29"/>
        <v>0</v>
      </c>
    </row>
    <row r="192" spans="1:20" x14ac:dyDescent="0.3">
      <c r="A192" s="31"/>
      <c r="B192" s="33"/>
      <c r="C192" s="29"/>
      <c r="D192" s="32"/>
      <c r="E192" s="24">
        <f t="shared" si="22"/>
        <v>0</v>
      </c>
      <c r="F192" s="20">
        <f t="shared" si="30"/>
        <v>0</v>
      </c>
      <c r="G192" s="23">
        <f t="shared" si="23"/>
        <v>0</v>
      </c>
      <c r="H192" s="25"/>
      <c r="I192" s="24"/>
      <c r="J192" s="24">
        <f t="shared" si="24"/>
        <v>0</v>
      </c>
      <c r="K192" s="20">
        <f t="shared" si="31"/>
        <v>0</v>
      </c>
      <c r="L192" s="23">
        <f t="shared" si="25"/>
        <v>0</v>
      </c>
      <c r="M192" s="22">
        <f t="shared" si="26"/>
        <v>0</v>
      </c>
      <c r="N192" s="21">
        <v>5</v>
      </c>
      <c r="O192" s="20">
        <f t="shared" si="32"/>
        <v>0</v>
      </c>
      <c r="P192" s="19">
        <f t="shared" si="33"/>
        <v>0</v>
      </c>
      <c r="Q192" s="18">
        <f t="shared" si="27"/>
        <v>0</v>
      </c>
      <c r="R192" s="17"/>
      <c r="S192" s="16">
        <f t="shared" si="28"/>
        <v>0</v>
      </c>
      <c r="T192" s="15">
        <f t="shared" si="29"/>
        <v>0</v>
      </c>
    </row>
    <row r="193" spans="1:20" x14ac:dyDescent="0.3">
      <c r="A193" s="31"/>
      <c r="B193" s="33"/>
      <c r="C193" s="37"/>
      <c r="D193" s="38"/>
      <c r="E193" s="24">
        <f t="shared" si="22"/>
        <v>0</v>
      </c>
      <c r="F193" s="20">
        <f t="shared" si="30"/>
        <v>0</v>
      </c>
      <c r="G193" s="23">
        <f t="shared" si="23"/>
        <v>0</v>
      </c>
      <c r="H193" s="25"/>
      <c r="I193" s="24"/>
      <c r="J193" s="24">
        <f t="shared" si="24"/>
        <v>0</v>
      </c>
      <c r="K193" s="20">
        <f t="shared" si="31"/>
        <v>0</v>
      </c>
      <c r="L193" s="23">
        <f t="shared" si="25"/>
        <v>0</v>
      </c>
      <c r="M193" s="22">
        <f t="shared" si="26"/>
        <v>0</v>
      </c>
      <c r="N193" s="21">
        <v>5</v>
      </c>
      <c r="O193" s="20">
        <f t="shared" si="32"/>
        <v>0</v>
      </c>
      <c r="P193" s="19">
        <f t="shared" si="33"/>
        <v>0</v>
      </c>
      <c r="Q193" s="18">
        <f t="shared" si="27"/>
        <v>0</v>
      </c>
      <c r="R193" s="17"/>
      <c r="S193" s="16">
        <f t="shared" si="28"/>
        <v>0</v>
      </c>
      <c r="T193" s="15">
        <f t="shared" si="29"/>
        <v>0</v>
      </c>
    </row>
    <row r="194" spans="1:20" x14ac:dyDescent="0.3">
      <c r="A194" s="31"/>
      <c r="B194" s="33"/>
      <c r="C194" s="37"/>
      <c r="D194" s="38"/>
      <c r="E194" s="24">
        <f t="shared" si="22"/>
        <v>0</v>
      </c>
      <c r="F194" s="20">
        <f t="shared" si="30"/>
        <v>0</v>
      </c>
      <c r="G194" s="23">
        <f t="shared" si="23"/>
        <v>0</v>
      </c>
      <c r="H194" s="25"/>
      <c r="I194" s="24"/>
      <c r="J194" s="24">
        <f t="shared" si="24"/>
        <v>0</v>
      </c>
      <c r="K194" s="20">
        <f t="shared" si="31"/>
        <v>0</v>
      </c>
      <c r="L194" s="23">
        <f t="shared" si="25"/>
        <v>0</v>
      </c>
      <c r="M194" s="22">
        <f t="shared" si="26"/>
        <v>0</v>
      </c>
      <c r="N194" s="21">
        <v>5</v>
      </c>
      <c r="O194" s="20">
        <f t="shared" si="32"/>
        <v>0</v>
      </c>
      <c r="P194" s="19">
        <f t="shared" si="33"/>
        <v>0</v>
      </c>
      <c r="Q194" s="18">
        <f t="shared" si="27"/>
        <v>0</v>
      </c>
      <c r="R194" s="17"/>
      <c r="S194" s="16">
        <f t="shared" si="28"/>
        <v>0</v>
      </c>
      <c r="T194" s="15">
        <f t="shared" si="29"/>
        <v>0</v>
      </c>
    </row>
    <row r="195" spans="1:20" x14ac:dyDescent="0.3">
      <c r="A195" s="31"/>
      <c r="B195" s="33"/>
      <c r="C195" s="37"/>
      <c r="D195" s="38"/>
      <c r="E195" s="24">
        <f t="shared" si="22"/>
        <v>0</v>
      </c>
      <c r="F195" s="20">
        <f t="shared" si="30"/>
        <v>0</v>
      </c>
      <c r="G195" s="23">
        <f t="shared" si="23"/>
        <v>0</v>
      </c>
      <c r="H195" s="25"/>
      <c r="I195" s="24"/>
      <c r="J195" s="24">
        <f t="shared" si="24"/>
        <v>0</v>
      </c>
      <c r="K195" s="20">
        <f t="shared" si="31"/>
        <v>0</v>
      </c>
      <c r="L195" s="23">
        <f t="shared" si="25"/>
        <v>0</v>
      </c>
      <c r="M195" s="22">
        <f t="shared" si="26"/>
        <v>0</v>
      </c>
      <c r="N195" s="21">
        <v>5</v>
      </c>
      <c r="O195" s="20">
        <f t="shared" si="32"/>
        <v>0</v>
      </c>
      <c r="P195" s="19">
        <f t="shared" si="33"/>
        <v>0</v>
      </c>
      <c r="Q195" s="18">
        <f t="shared" si="27"/>
        <v>0</v>
      </c>
      <c r="R195" s="17"/>
      <c r="S195" s="16">
        <f t="shared" si="28"/>
        <v>0</v>
      </c>
      <c r="T195" s="15">
        <f t="shared" si="29"/>
        <v>0</v>
      </c>
    </row>
    <row r="196" spans="1:20" x14ac:dyDescent="0.3">
      <c r="A196" s="31"/>
      <c r="B196" s="33"/>
      <c r="C196" s="37"/>
      <c r="D196" s="38"/>
      <c r="E196" s="24">
        <f t="shared" ref="E196:E222" si="34">C196*D196</f>
        <v>0</v>
      </c>
      <c r="F196" s="20">
        <f t="shared" si="30"/>
        <v>0</v>
      </c>
      <c r="G196" s="23">
        <f t="shared" ref="G196:G222" si="35">E196+F196</f>
        <v>0</v>
      </c>
      <c r="H196" s="25"/>
      <c r="I196" s="24"/>
      <c r="J196" s="24">
        <f t="shared" ref="J196:J222" si="36">I196*C196</f>
        <v>0</v>
      </c>
      <c r="K196" s="20">
        <f t="shared" si="31"/>
        <v>0</v>
      </c>
      <c r="L196" s="23">
        <f t="shared" ref="L196:L223" si="37">J196-K196</f>
        <v>0</v>
      </c>
      <c r="M196" s="22">
        <f t="shared" ref="M196:M222" si="38">H196-A196</f>
        <v>0</v>
      </c>
      <c r="N196" s="21">
        <v>5</v>
      </c>
      <c r="O196" s="20">
        <f t="shared" si="32"/>
        <v>0</v>
      </c>
      <c r="P196" s="19">
        <f t="shared" si="33"/>
        <v>0</v>
      </c>
      <c r="Q196" s="18">
        <f t="shared" ref="Q196:Q222" si="39">L196-G196-O196-P196-T196</f>
        <v>0</v>
      </c>
      <c r="R196" s="17"/>
      <c r="S196" s="16">
        <f t="shared" ref="S196:S222" si="40">(G196+J196)/2</f>
        <v>0</v>
      </c>
      <c r="T196" s="15">
        <f t="shared" ref="T196:T222" si="41">S196*R196</f>
        <v>0</v>
      </c>
    </row>
    <row r="197" spans="1:20" x14ac:dyDescent="0.3">
      <c r="A197" s="31"/>
      <c r="B197" s="33"/>
      <c r="C197" s="37"/>
      <c r="D197" s="32"/>
      <c r="E197" s="24">
        <f t="shared" si="34"/>
        <v>0</v>
      </c>
      <c r="F197" s="20">
        <f t="shared" ref="F197:F222" si="42">E197*0.15%</f>
        <v>0</v>
      </c>
      <c r="G197" s="23">
        <f t="shared" si="35"/>
        <v>0</v>
      </c>
      <c r="H197" s="25"/>
      <c r="I197" s="24"/>
      <c r="J197" s="24">
        <f t="shared" si="36"/>
        <v>0</v>
      </c>
      <c r="K197" s="20">
        <f t="shared" ref="K197:K222" si="43">J197*0.25%</f>
        <v>0</v>
      </c>
      <c r="L197" s="23">
        <f t="shared" si="37"/>
        <v>0</v>
      </c>
      <c r="M197" s="22">
        <f t="shared" si="38"/>
        <v>0</v>
      </c>
      <c r="N197" s="21">
        <v>5</v>
      </c>
      <c r="O197" s="20">
        <f t="shared" si="32"/>
        <v>0</v>
      </c>
      <c r="P197" s="19">
        <f t="shared" si="33"/>
        <v>0</v>
      </c>
      <c r="Q197" s="18">
        <f t="shared" si="39"/>
        <v>0</v>
      </c>
      <c r="R197" s="17"/>
      <c r="S197" s="16">
        <f t="shared" si="40"/>
        <v>0</v>
      </c>
      <c r="T197" s="15">
        <f t="shared" si="41"/>
        <v>0</v>
      </c>
    </row>
    <row r="198" spans="1:20" x14ac:dyDescent="0.3">
      <c r="A198" s="31"/>
      <c r="B198" s="33"/>
      <c r="C198" s="29"/>
      <c r="D198" s="32"/>
      <c r="E198" s="24">
        <f t="shared" si="34"/>
        <v>0</v>
      </c>
      <c r="F198" s="20">
        <f t="shared" si="42"/>
        <v>0</v>
      </c>
      <c r="G198" s="23">
        <f t="shared" si="35"/>
        <v>0</v>
      </c>
      <c r="H198" s="25"/>
      <c r="I198" s="24"/>
      <c r="J198" s="24">
        <f t="shared" si="36"/>
        <v>0</v>
      </c>
      <c r="K198" s="20">
        <f t="shared" si="43"/>
        <v>0</v>
      </c>
      <c r="L198" s="23">
        <f t="shared" si="37"/>
        <v>0</v>
      </c>
      <c r="M198" s="22">
        <f t="shared" si="38"/>
        <v>0</v>
      </c>
      <c r="N198" s="21">
        <v>5</v>
      </c>
      <c r="O198" s="20">
        <f t="shared" ref="O198:O223" si="44">M198*G198*0.0645%</f>
        <v>0</v>
      </c>
      <c r="P198" s="19">
        <f t="shared" ref="P198:P223" si="45">J198*N198*0.0645%</f>
        <v>0</v>
      </c>
      <c r="Q198" s="18">
        <f t="shared" si="39"/>
        <v>0</v>
      </c>
      <c r="R198" s="17"/>
      <c r="S198" s="16">
        <f t="shared" si="40"/>
        <v>0</v>
      </c>
      <c r="T198" s="15">
        <f t="shared" si="41"/>
        <v>0</v>
      </c>
    </row>
    <row r="199" spans="1:20" x14ac:dyDescent="0.3">
      <c r="A199" s="31"/>
      <c r="B199" s="33"/>
      <c r="C199" s="37"/>
      <c r="D199" s="38"/>
      <c r="E199" s="24">
        <f t="shared" si="34"/>
        <v>0</v>
      </c>
      <c r="F199" s="20">
        <f t="shared" si="42"/>
        <v>0</v>
      </c>
      <c r="G199" s="23">
        <f t="shared" si="35"/>
        <v>0</v>
      </c>
      <c r="H199" s="25"/>
      <c r="I199" s="24"/>
      <c r="J199" s="24">
        <f t="shared" si="36"/>
        <v>0</v>
      </c>
      <c r="K199" s="20">
        <f t="shared" si="43"/>
        <v>0</v>
      </c>
      <c r="L199" s="23">
        <f t="shared" si="37"/>
        <v>0</v>
      </c>
      <c r="M199" s="22">
        <f t="shared" si="38"/>
        <v>0</v>
      </c>
      <c r="N199" s="21">
        <v>5</v>
      </c>
      <c r="O199" s="20">
        <f t="shared" si="44"/>
        <v>0</v>
      </c>
      <c r="P199" s="19">
        <f t="shared" si="45"/>
        <v>0</v>
      </c>
      <c r="Q199" s="18">
        <f t="shared" si="39"/>
        <v>0</v>
      </c>
      <c r="R199" s="17"/>
      <c r="S199" s="16">
        <f t="shared" si="40"/>
        <v>0</v>
      </c>
      <c r="T199" s="15">
        <f t="shared" si="41"/>
        <v>0</v>
      </c>
    </row>
    <row r="200" spans="1:20" x14ac:dyDescent="0.3">
      <c r="A200" s="31"/>
      <c r="B200" s="33"/>
      <c r="C200" s="37"/>
      <c r="D200" s="32"/>
      <c r="E200" s="24">
        <f t="shared" si="34"/>
        <v>0</v>
      </c>
      <c r="F200" s="20">
        <f t="shared" si="42"/>
        <v>0</v>
      </c>
      <c r="G200" s="23">
        <f t="shared" si="35"/>
        <v>0</v>
      </c>
      <c r="H200" s="25"/>
      <c r="I200" s="24"/>
      <c r="J200" s="24">
        <f t="shared" si="36"/>
        <v>0</v>
      </c>
      <c r="K200" s="20">
        <f t="shared" si="43"/>
        <v>0</v>
      </c>
      <c r="L200" s="23">
        <f t="shared" si="37"/>
        <v>0</v>
      </c>
      <c r="M200" s="22">
        <f t="shared" si="38"/>
        <v>0</v>
      </c>
      <c r="N200" s="21">
        <v>5</v>
      </c>
      <c r="O200" s="20">
        <f t="shared" si="44"/>
        <v>0</v>
      </c>
      <c r="P200" s="19">
        <f t="shared" si="45"/>
        <v>0</v>
      </c>
      <c r="Q200" s="18">
        <f t="shared" si="39"/>
        <v>0</v>
      </c>
      <c r="R200" s="17"/>
      <c r="S200" s="16">
        <f t="shared" si="40"/>
        <v>0</v>
      </c>
      <c r="T200" s="15">
        <f t="shared" si="41"/>
        <v>0</v>
      </c>
    </row>
    <row r="201" spans="1:20" x14ac:dyDescent="0.3">
      <c r="A201" s="31"/>
      <c r="B201" s="33"/>
      <c r="C201" s="29"/>
      <c r="D201" s="32"/>
      <c r="E201" s="24">
        <f t="shared" si="34"/>
        <v>0</v>
      </c>
      <c r="F201" s="20">
        <f t="shared" si="42"/>
        <v>0</v>
      </c>
      <c r="G201" s="23">
        <f t="shared" si="35"/>
        <v>0</v>
      </c>
      <c r="H201" s="25"/>
      <c r="I201" s="24"/>
      <c r="J201" s="24">
        <f t="shared" si="36"/>
        <v>0</v>
      </c>
      <c r="K201" s="20">
        <f t="shared" si="43"/>
        <v>0</v>
      </c>
      <c r="L201" s="23">
        <f t="shared" si="37"/>
        <v>0</v>
      </c>
      <c r="M201" s="22">
        <f t="shared" si="38"/>
        <v>0</v>
      </c>
      <c r="N201" s="21">
        <v>5</v>
      </c>
      <c r="O201" s="20">
        <f t="shared" si="44"/>
        <v>0</v>
      </c>
      <c r="P201" s="19">
        <f t="shared" si="45"/>
        <v>0</v>
      </c>
      <c r="Q201" s="18">
        <f t="shared" si="39"/>
        <v>0</v>
      </c>
      <c r="R201" s="17"/>
      <c r="S201" s="16">
        <f t="shared" si="40"/>
        <v>0</v>
      </c>
      <c r="T201" s="15">
        <f t="shared" si="41"/>
        <v>0</v>
      </c>
    </row>
    <row r="202" spans="1:20" x14ac:dyDescent="0.3">
      <c r="A202" s="31"/>
      <c r="B202" s="34"/>
      <c r="C202" s="29"/>
      <c r="D202" s="32"/>
      <c r="E202" s="24">
        <f t="shared" si="34"/>
        <v>0</v>
      </c>
      <c r="F202" s="20">
        <f t="shared" si="42"/>
        <v>0</v>
      </c>
      <c r="G202" s="23">
        <f t="shared" si="35"/>
        <v>0</v>
      </c>
      <c r="H202" s="25"/>
      <c r="I202" s="24"/>
      <c r="J202" s="24">
        <f t="shared" si="36"/>
        <v>0</v>
      </c>
      <c r="K202" s="20">
        <f t="shared" si="43"/>
        <v>0</v>
      </c>
      <c r="L202" s="23">
        <f t="shared" si="37"/>
        <v>0</v>
      </c>
      <c r="M202" s="22">
        <f t="shared" si="38"/>
        <v>0</v>
      </c>
      <c r="N202" s="21">
        <v>5</v>
      </c>
      <c r="O202" s="20">
        <f t="shared" si="44"/>
        <v>0</v>
      </c>
      <c r="P202" s="19">
        <f t="shared" si="45"/>
        <v>0</v>
      </c>
      <c r="Q202" s="18">
        <f t="shared" si="39"/>
        <v>0</v>
      </c>
      <c r="R202" s="17"/>
      <c r="S202" s="16">
        <f t="shared" si="40"/>
        <v>0</v>
      </c>
      <c r="T202" s="15">
        <f t="shared" si="41"/>
        <v>0</v>
      </c>
    </row>
    <row r="203" spans="1:20" x14ac:dyDescent="0.3">
      <c r="A203" s="31"/>
      <c r="B203" s="33"/>
      <c r="C203" s="29"/>
      <c r="D203" s="32"/>
      <c r="E203" s="24">
        <f t="shared" si="34"/>
        <v>0</v>
      </c>
      <c r="F203" s="20">
        <f t="shared" si="42"/>
        <v>0</v>
      </c>
      <c r="G203" s="23">
        <f t="shared" si="35"/>
        <v>0</v>
      </c>
      <c r="H203" s="25"/>
      <c r="I203" s="24"/>
      <c r="J203" s="24">
        <f t="shared" si="36"/>
        <v>0</v>
      </c>
      <c r="K203" s="20">
        <f t="shared" si="43"/>
        <v>0</v>
      </c>
      <c r="L203" s="23">
        <f t="shared" si="37"/>
        <v>0</v>
      </c>
      <c r="M203" s="22">
        <f t="shared" si="38"/>
        <v>0</v>
      </c>
      <c r="N203" s="21">
        <v>5</v>
      </c>
      <c r="O203" s="20">
        <f t="shared" si="44"/>
        <v>0</v>
      </c>
      <c r="P203" s="19">
        <f t="shared" si="45"/>
        <v>0</v>
      </c>
      <c r="Q203" s="18">
        <f t="shared" si="39"/>
        <v>0</v>
      </c>
      <c r="R203" s="17"/>
      <c r="S203" s="16">
        <f t="shared" si="40"/>
        <v>0</v>
      </c>
      <c r="T203" s="15">
        <f t="shared" si="41"/>
        <v>0</v>
      </c>
    </row>
    <row r="204" spans="1:20" x14ac:dyDescent="0.3">
      <c r="A204" s="31"/>
      <c r="B204" s="33"/>
      <c r="C204" s="37"/>
      <c r="D204" s="38"/>
      <c r="E204" s="24">
        <f t="shared" si="34"/>
        <v>0</v>
      </c>
      <c r="F204" s="20">
        <f t="shared" si="42"/>
        <v>0</v>
      </c>
      <c r="G204" s="23">
        <f t="shared" si="35"/>
        <v>0</v>
      </c>
      <c r="H204" s="25"/>
      <c r="I204" s="24"/>
      <c r="J204" s="24">
        <f t="shared" si="36"/>
        <v>0</v>
      </c>
      <c r="K204" s="20">
        <f t="shared" si="43"/>
        <v>0</v>
      </c>
      <c r="L204" s="23">
        <f t="shared" si="37"/>
        <v>0</v>
      </c>
      <c r="M204" s="22">
        <f t="shared" si="38"/>
        <v>0</v>
      </c>
      <c r="N204" s="21">
        <v>5</v>
      </c>
      <c r="O204" s="20">
        <f t="shared" si="44"/>
        <v>0</v>
      </c>
      <c r="P204" s="19">
        <f t="shared" si="45"/>
        <v>0</v>
      </c>
      <c r="Q204" s="18">
        <f t="shared" si="39"/>
        <v>0</v>
      </c>
      <c r="R204" s="17"/>
      <c r="S204" s="16">
        <f t="shared" si="40"/>
        <v>0</v>
      </c>
      <c r="T204" s="15">
        <f t="shared" si="41"/>
        <v>0</v>
      </c>
    </row>
    <row r="205" spans="1:20" x14ac:dyDescent="0.3">
      <c r="A205" s="31"/>
      <c r="B205" s="33"/>
      <c r="C205" s="37"/>
      <c r="D205" s="38"/>
      <c r="E205" s="24">
        <f t="shared" si="34"/>
        <v>0</v>
      </c>
      <c r="F205" s="20">
        <f t="shared" si="42"/>
        <v>0</v>
      </c>
      <c r="G205" s="23">
        <f t="shared" si="35"/>
        <v>0</v>
      </c>
      <c r="H205" s="25"/>
      <c r="I205" s="24"/>
      <c r="J205" s="24">
        <f t="shared" si="36"/>
        <v>0</v>
      </c>
      <c r="K205" s="20">
        <f t="shared" si="43"/>
        <v>0</v>
      </c>
      <c r="L205" s="23">
        <f t="shared" si="37"/>
        <v>0</v>
      </c>
      <c r="M205" s="22">
        <f t="shared" si="38"/>
        <v>0</v>
      </c>
      <c r="N205" s="21">
        <v>5</v>
      </c>
      <c r="O205" s="20">
        <f t="shared" si="44"/>
        <v>0</v>
      </c>
      <c r="P205" s="19">
        <f t="shared" si="45"/>
        <v>0</v>
      </c>
      <c r="Q205" s="18">
        <f t="shared" si="39"/>
        <v>0</v>
      </c>
      <c r="R205" s="17"/>
      <c r="S205" s="16">
        <f t="shared" si="40"/>
        <v>0</v>
      </c>
      <c r="T205" s="15">
        <f t="shared" si="41"/>
        <v>0</v>
      </c>
    </row>
    <row r="206" spans="1:20" x14ac:dyDescent="0.3">
      <c r="A206" s="31"/>
      <c r="B206" s="33"/>
      <c r="C206" s="37"/>
      <c r="D206" s="32"/>
      <c r="E206" s="24">
        <f t="shared" si="34"/>
        <v>0</v>
      </c>
      <c r="F206" s="20">
        <f t="shared" si="42"/>
        <v>0</v>
      </c>
      <c r="G206" s="23">
        <f t="shared" si="35"/>
        <v>0</v>
      </c>
      <c r="H206" s="25"/>
      <c r="I206" s="24"/>
      <c r="J206" s="24">
        <f t="shared" si="36"/>
        <v>0</v>
      </c>
      <c r="K206" s="20">
        <f t="shared" si="43"/>
        <v>0</v>
      </c>
      <c r="L206" s="23">
        <f t="shared" si="37"/>
        <v>0</v>
      </c>
      <c r="M206" s="22">
        <f t="shared" si="38"/>
        <v>0</v>
      </c>
      <c r="N206" s="21">
        <v>5</v>
      </c>
      <c r="O206" s="20">
        <f t="shared" si="44"/>
        <v>0</v>
      </c>
      <c r="P206" s="19">
        <f t="shared" si="45"/>
        <v>0</v>
      </c>
      <c r="Q206" s="18">
        <f t="shared" si="39"/>
        <v>0</v>
      </c>
      <c r="R206" s="17"/>
      <c r="S206" s="16">
        <f t="shared" si="40"/>
        <v>0</v>
      </c>
      <c r="T206" s="15">
        <f t="shared" si="41"/>
        <v>0</v>
      </c>
    </row>
    <row r="207" spans="1:20" x14ac:dyDescent="0.3">
      <c r="A207" s="35"/>
      <c r="B207" s="33"/>
      <c r="C207" s="29"/>
      <c r="D207" s="32"/>
      <c r="E207" s="24">
        <f t="shared" si="34"/>
        <v>0</v>
      </c>
      <c r="F207" s="20">
        <f t="shared" si="42"/>
        <v>0</v>
      </c>
      <c r="G207" s="23">
        <f t="shared" si="35"/>
        <v>0</v>
      </c>
      <c r="H207" s="25"/>
      <c r="I207" s="24"/>
      <c r="J207" s="24">
        <f t="shared" si="36"/>
        <v>0</v>
      </c>
      <c r="K207" s="20">
        <f t="shared" si="43"/>
        <v>0</v>
      </c>
      <c r="L207" s="23">
        <f t="shared" si="37"/>
        <v>0</v>
      </c>
      <c r="M207" s="22">
        <f t="shared" si="38"/>
        <v>0</v>
      </c>
      <c r="N207" s="21">
        <v>5</v>
      </c>
      <c r="O207" s="20">
        <f t="shared" si="44"/>
        <v>0</v>
      </c>
      <c r="P207" s="19">
        <f t="shared" si="45"/>
        <v>0</v>
      </c>
      <c r="Q207" s="18">
        <f t="shared" si="39"/>
        <v>0</v>
      </c>
      <c r="R207" s="17"/>
      <c r="S207" s="16">
        <f t="shared" si="40"/>
        <v>0</v>
      </c>
      <c r="T207" s="15">
        <f t="shared" si="41"/>
        <v>0</v>
      </c>
    </row>
    <row r="208" spans="1:20" x14ac:dyDescent="0.3">
      <c r="A208" s="35"/>
      <c r="B208" s="36"/>
      <c r="C208" s="29"/>
      <c r="D208" s="32"/>
      <c r="E208" s="24">
        <f t="shared" si="34"/>
        <v>0</v>
      </c>
      <c r="F208" s="20">
        <f t="shared" si="42"/>
        <v>0</v>
      </c>
      <c r="G208" s="23">
        <f t="shared" si="35"/>
        <v>0</v>
      </c>
      <c r="H208" s="25"/>
      <c r="I208" s="24"/>
      <c r="J208" s="24">
        <f t="shared" si="36"/>
        <v>0</v>
      </c>
      <c r="K208" s="20">
        <f t="shared" si="43"/>
        <v>0</v>
      </c>
      <c r="L208" s="23">
        <f t="shared" si="37"/>
        <v>0</v>
      </c>
      <c r="M208" s="22">
        <f t="shared" si="38"/>
        <v>0</v>
      </c>
      <c r="N208" s="21">
        <v>5</v>
      </c>
      <c r="O208" s="20">
        <f t="shared" si="44"/>
        <v>0</v>
      </c>
      <c r="P208" s="19">
        <f t="shared" si="45"/>
        <v>0</v>
      </c>
      <c r="Q208" s="18">
        <f t="shared" si="39"/>
        <v>0</v>
      </c>
      <c r="R208" s="17"/>
      <c r="S208" s="16">
        <f t="shared" si="40"/>
        <v>0</v>
      </c>
      <c r="T208" s="15">
        <f t="shared" si="41"/>
        <v>0</v>
      </c>
    </row>
    <row r="209" spans="1:20" x14ac:dyDescent="0.3">
      <c r="A209" s="35"/>
      <c r="B209" s="36"/>
      <c r="C209" s="29"/>
      <c r="D209" s="32"/>
      <c r="E209" s="24">
        <f t="shared" si="34"/>
        <v>0</v>
      </c>
      <c r="F209" s="20">
        <f t="shared" si="42"/>
        <v>0</v>
      </c>
      <c r="G209" s="23">
        <f t="shared" si="35"/>
        <v>0</v>
      </c>
      <c r="H209" s="25"/>
      <c r="I209" s="24"/>
      <c r="J209" s="24">
        <f t="shared" si="36"/>
        <v>0</v>
      </c>
      <c r="K209" s="20">
        <f t="shared" si="43"/>
        <v>0</v>
      </c>
      <c r="L209" s="23">
        <f t="shared" si="37"/>
        <v>0</v>
      </c>
      <c r="M209" s="22">
        <f t="shared" si="38"/>
        <v>0</v>
      </c>
      <c r="N209" s="21">
        <v>5</v>
      </c>
      <c r="O209" s="20">
        <f t="shared" si="44"/>
        <v>0</v>
      </c>
      <c r="P209" s="19">
        <f t="shared" si="45"/>
        <v>0</v>
      </c>
      <c r="Q209" s="18">
        <f t="shared" si="39"/>
        <v>0</v>
      </c>
      <c r="R209" s="17"/>
      <c r="S209" s="16">
        <f t="shared" si="40"/>
        <v>0</v>
      </c>
      <c r="T209" s="15">
        <f t="shared" si="41"/>
        <v>0</v>
      </c>
    </row>
    <row r="210" spans="1:20" x14ac:dyDescent="0.3">
      <c r="A210" s="31"/>
      <c r="B210" s="33"/>
      <c r="C210" s="29"/>
      <c r="D210" s="32"/>
      <c r="E210" s="24">
        <f t="shared" si="34"/>
        <v>0</v>
      </c>
      <c r="F210" s="20">
        <f t="shared" si="42"/>
        <v>0</v>
      </c>
      <c r="G210" s="23">
        <f t="shared" si="35"/>
        <v>0</v>
      </c>
      <c r="H210" s="25"/>
      <c r="I210" s="24"/>
      <c r="J210" s="24">
        <f t="shared" si="36"/>
        <v>0</v>
      </c>
      <c r="K210" s="20">
        <f t="shared" si="43"/>
        <v>0</v>
      </c>
      <c r="L210" s="23">
        <f t="shared" si="37"/>
        <v>0</v>
      </c>
      <c r="M210" s="22">
        <f t="shared" si="38"/>
        <v>0</v>
      </c>
      <c r="N210" s="21">
        <v>5</v>
      </c>
      <c r="O210" s="20">
        <f t="shared" si="44"/>
        <v>0</v>
      </c>
      <c r="P210" s="19">
        <f t="shared" si="45"/>
        <v>0</v>
      </c>
      <c r="Q210" s="18">
        <f t="shared" si="39"/>
        <v>0</v>
      </c>
      <c r="R210" s="17"/>
      <c r="S210" s="16">
        <f t="shared" si="40"/>
        <v>0</v>
      </c>
      <c r="T210" s="15">
        <f t="shared" si="41"/>
        <v>0</v>
      </c>
    </row>
    <row r="211" spans="1:20" x14ac:dyDescent="0.3">
      <c r="A211" s="35"/>
      <c r="B211" s="34"/>
      <c r="C211" s="29"/>
      <c r="D211" s="32"/>
      <c r="E211" s="24">
        <f t="shared" si="34"/>
        <v>0</v>
      </c>
      <c r="F211" s="20">
        <f t="shared" si="42"/>
        <v>0</v>
      </c>
      <c r="G211" s="23">
        <f t="shared" si="35"/>
        <v>0</v>
      </c>
      <c r="H211" s="25"/>
      <c r="I211" s="24"/>
      <c r="J211" s="24">
        <f t="shared" si="36"/>
        <v>0</v>
      </c>
      <c r="K211" s="20">
        <f t="shared" si="43"/>
        <v>0</v>
      </c>
      <c r="L211" s="23">
        <f t="shared" si="37"/>
        <v>0</v>
      </c>
      <c r="M211" s="22">
        <f t="shared" si="38"/>
        <v>0</v>
      </c>
      <c r="N211" s="21">
        <v>5</v>
      </c>
      <c r="O211" s="20">
        <f t="shared" si="44"/>
        <v>0</v>
      </c>
      <c r="P211" s="19">
        <f t="shared" si="45"/>
        <v>0</v>
      </c>
      <c r="Q211" s="18">
        <f t="shared" si="39"/>
        <v>0</v>
      </c>
      <c r="R211" s="17"/>
      <c r="S211" s="16">
        <f t="shared" si="40"/>
        <v>0</v>
      </c>
      <c r="T211" s="15">
        <f t="shared" si="41"/>
        <v>0</v>
      </c>
    </row>
    <row r="212" spans="1:20" x14ac:dyDescent="0.3">
      <c r="A212" s="31"/>
      <c r="B212" s="33"/>
      <c r="C212" s="29"/>
      <c r="D212" s="32"/>
      <c r="E212" s="24">
        <f t="shared" si="34"/>
        <v>0</v>
      </c>
      <c r="F212" s="20">
        <f t="shared" si="42"/>
        <v>0</v>
      </c>
      <c r="G212" s="23">
        <f t="shared" si="35"/>
        <v>0</v>
      </c>
      <c r="H212" s="25"/>
      <c r="I212" s="24"/>
      <c r="J212" s="24">
        <f t="shared" si="36"/>
        <v>0</v>
      </c>
      <c r="K212" s="20">
        <f t="shared" si="43"/>
        <v>0</v>
      </c>
      <c r="L212" s="23">
        <f t="shared" si="37"/>
        <v>0</v>
      </c>
      <c r="M212" s="22">
        <f t="shared" si="38"/>
        <v>0</v>
      </c>
      <c r="N212" s="21">
        <v>5</v>
      </c>
      <c r="O212" s="20">
        <f t="shared" si="44"/>
        <v>0</v>
      </c>
      <c r="P212" s="19">
        <f t="shared" si="45"/>
        <v>0</v>
      </c>
      <c r="Q212" s="18">
        <f t="shared" si="39"/>
        <v>0</v>
      </c>
      <c r="R212" s="17"/>
      <c r="S212" s="16">
        <f t="shared" si="40"/>
        <v>0</v>
      </c>
      <c r="T212" s="15">
        <f t="shared" si="41"/>
        <v>0</v>
      </c>
    </row>
    <row r="213" spans="1:20" x14ac:dyDescent="0.3">
      <c r="A213" s="27"/>
      <c r="B213" s="26"/>
      <c r="C213" s="24"/>
      <c r="D213" s="24"/>
      <c r="E213" s="24">
        <f t="shared" si="34"/>
        <v>0</v>
      </c>
      <c r="F213" s="20">
        <f t="shared" si="42"/>
        <v>0</v>
      </c>
      <c r="G213" s="23">
        <f t="shared" si="35"/>
        <v>0</v>
      </c>
      <c r="H213" s="25"/>
      <c r="I213" s="24"/>
      <c r="J213" s="24">
        <f t="shared" si="36"/>
        <v>0</v>
      </c>
      <c r="K213" s="20">
        <f t="shared" si="43"/>
        <v>0</v>
      </c>
      <c r="L213" s="23">
        <f t="shared" si="37"/>
        <v>0</v>
      </c>
      <c r="M213" s="22">
        <f t="shared" si="38"/>
        <v>0</v>
      </c>
      <c r="N213" s="21">
        <v>5</v>
      </c>
      <c r="O213" s="20">
        <f t="shared" si="44"/>
        <v>0</v>
      </c>
      <c r="P213" s="19">
        <f t="shared" si="45"/>
        <v>0</v>
      </c>
      <c r="Q213" s="18">
        <f t="shared" si="39"/>
        <v>0</v>
      </c>
      <c r="R213" s="17"/>
      <c r="S213" s="16">
        <f t="shared" si="40"/>
        <v>0</v>
      </c>
      <c r="T213" s="15">
        <f t="shared" si="41"/>
        <v>0</v>
      </c>
    </row>
    <row r="214" spans="1:20" x14ac:dyDescent="0.3">
      <c r="A214" s="27"/>
      <c r="B214" s="26"/>
      <c r="C214" s="24"/>
      <c r="D214" s="24"/>
      <c r="E214" s="24">
        <f t="shared" si="34"/>
        <v>0</v>
      </c>
      <c r="F214" s="20">
        <f t="shared" si="42"/>
        <v>0</v>
      </c>
      <c r="G214" s="23">
        <f t="shared" si="35"/>
        <v>0</v>
      </c>
      <c r="H214" s="25"/>
      <c r="I214" s="24"/>
      <c r="J214" s="24">
        <f t="shared" si="36"/>
        <v>0</v>
      </c>
      <c r="K214" s="20">
        <f t="shared" si="43"/>
        <v>0</v>
      </c>
      <c r="L214" s="23">
        <f t="shared" si="37"/>
        <v>0</v>
      </c>
      <c r="M214" s="22">
        <f t="shared" si="38"/>
        <v>0</v>
      </c>
      <c r="N214" s="21">
        <v>5</v>
      </c>
      <c r="O214" s="20">
        <f t="shared" si="44"/>
        <v>0</v>
      </c>
      <c r="P214" s="19">
        <f t="shared" si="45"/>
        <v>0</v>
      </c>
      <c r="Q214" s="18">
        <f t="shared" si="39"/>
        <v>0</v>
      </c>
      <c r="R214" s="17"/>
      <c r="S214" s="16">
        <f t="shared" si="40"/>
        <v>0</v>
      </c>
      <c r="T214" s="15">
        <f t="shared" si="41"/>
        <v>0</v>
      </c>
    </row>
    <row r="215" spans="1:20" x14ac:dyDescent="0.3">
      <c r="A215" s="27"/>
      <c r="B215" s="26"/>
      <c r="C215" s="24"/>
      <c r="D215" s="24"/>
      <c r="E215" s="24">
        <f t="shared" si="34"/>
        <v>0</v>
      </c>
      <c r="F215" s="20">
        <f t="shared" si="42"/>
        <v>0</v>
      </c>
      <c r="G215" s="23">
        <f t="shared" si="35"/>
        <v>0</v>
      </c>
      <c r="H215" s="25"/>
      <c r="I215" s="24"/>
      <c r="J215" s="24">
        <f t="shared" si="36"/>
        <v>0</v>
      </c>
      <c r="K215" s="20">
        <f t="shared" si="43"/>
        <v>0</v>
      </c>
      <c r="L215" s="23">
        <f t="shared" si="37"/>
        <v>0</v>
      </c>
      <c r="M215" s="22">
        <f t="shared" si="38"/>
        <v>0</v>
      </c>
      <c r="N215" s="21">
        <v>5</v>
      </c>
      <c r="O215" s="20">
        <f t="shared" si="44"/>
        <v>0</v>
      </c>
      <c r="P215" s="19">
        <f t="shared" si="45"/>
        <v>0</v>
      </c>
      <c r="Q215" s="18">
        <f t="shared" si="39"/>
        <v>0</v>
      </c>
      <c r="R215" s="17"/>
      <c r="S215" s="16">
        <f t="shared" si="40"/>
        <v>0</v>
      </c>
      <c r="T215" s="15">
        <f t="shared" si="41"/>
        <v>0</v>
      </c>
    </row>
    <row r="216" spans="1:20" x14ac:dyDescent="0.3">
      <c r="A216" s="31"/>
      <c r="B216" s="30"/>
      <c r="C216" s="29"/>
      <c r="D216" s="28"/>
      <c r="E216" s="24">
        <f t="shared" si="34"/>
        <v>0</v>
      </c>
      <c r="F216" s="20">
        <f t="shared" si="42"/>
        <v>0</v>
      </c>
      <c r="G216" s="23">
        <f t="shared" si="35"/>
        <v>0</v>
      </c>
      <c r="H216" s="25"/>
      <c r="I216" s="24"/>
      <c r="J216" s="24">
        <f t="shared" si="36"/>
        <v>0</v>
      </c>
      <c r="K216" s="20">
        <f t="shared" si="43"/>
        <v>0</v>
      </c>
      <c r="L216" s="23">
        <f t="shared" si="37"/>
        <v>0</v>
      </c>
      <c r="M216" s="22">
        <f t="shared" si="38"/>
        <v>0</v>
      </c>
      <c r="N216" s="21">
        <v>5</v>
      </c>
      <c r="O216" s="20">
        <f t="shared" si="44"/>
        <v>0</v>
      </c>
      <c r="P216" s="19">
        <f t="shared" si="45"/>
        <v>0</v>
      </c>
      <c r="Q216" s="18">
        <f t="shared" si="39"/>
        <v>0</v>
      </c>
      <c r="R216" s="17"/>
      <c r="S216" s="16">
        <f t="shared" si="40"/>
        <v>0</v>
      </c>
      <c r="T216" s="15">
        <f t="shared" si="41"/>
        <v>0</v>
      </c>
    </row>
    <row r="217" spans="1:20" x14ac:dyDescent="0.3">
      <c r="A217" s="27"/>
      <c r="B217" s="26"/>
      <c r="C217" s="24"/>
      <c r="D217" s="24"/>
      <c r="E217" s="24">
        <f t="shared" si="34"/>
        <v>0</v>
      </c>
      <c r="F217" s="20">
        <f t="shared" si="42"/>
        <v>0</v>
      </c>
      <c r="G217" s="23">
        <f t="shared" si="35"/>
        <v>0</v>
      </c>
      <c r="H217" s="25"/>
      <c r="I217" s="24"/>
      <c r="J217" s="24">
        <f t="shared" si="36"/>
        <v>0</v>
      </c>
      <c r="K217" s="20">
        <f t="shared" si="43"/>
        <v>0</v>
      </c>
      <c r="L217" s="23">
        <f t="shared" si="37"/>
        <v>0</v>
      </c>
      <c r="M217" s="22">
        <f t="shared" si="38"/>
        <v>0</v>
      </c>
      <c r="N217" s="21">
        <v>5</v>
      </c>
      <c r="O217" s="20">
        <f t="shared" si="44"/>
        <v>0</v>
      </c>
      <c r="P217" s="19">
        <f t="shared" si="45"/>
        <v>0</v>
      </c>
      <c r="Q217" s="18">
        <f t="shared" si="39"/>
        <v>0</v>
      </c>
      <c r="R217" s="17"/>
      <c r="S217" s="16">
        <f t="shared" si="40"/>
        <v>0</v>
      </c>
      <c r="T217" s="15">
        <f t="shared" si="41"/>
        <v>0</v>
      </c>
    </row>
    <row r="218" spans="1:20" x14ac:dyDescent="0.3">
      <c r="A218" s="27"/>
      <c r="B218" s="26"/>
      <c r="C218" s="24"/>
      <c r="D218" s="24"/>
      <c r="E218" s="24">
        <f t="shared" si="34"/>
        <v>0</v>
      </c>
      <c r="F218" s="20">
        <f t="shared" si="42"/>
        <v>0</v>
      </c>
      <c r="G218" s="23">
        <f t="shared" si="35"/>
        <v>0</v>
      </c>
      <c r="H218" s="25"/>
      <c r="I218" s="24"/>
      <c r="J218" s="24">
        <f t="shared" si="36"/>
        <v>0</v>
      </c>
      <c r="K218" s="20">
        <f t="shared" si="43"/>
        <v>0</v>
      </c>
      <c r="L218" s="23">
        <f t="shared" si="37"/>
        <v>0</v>
      </c>
      <c r="M218" s="22">
        <f t="shared" si="38"/>
        <v>0</v>
      </c>
      <c r="N218" s="21">
        <v>5</v>
      </c>
      <c r="O218" s="20">
        <f t="shared" si="44"/>
        <v>0</v>
      </c>
      <c r="P218" s="19">
        <f t="shared" si="45"/>
        <v>0</v>
      </c>
      <c r="Q218" s="18">
        <f t="shared" si="39"/>
        <v>0</v>
      </c>
      <c r="R218" s="17"/>
      <c r="S218" s="16">
        <f t="shared" si="40"/>
        <v>0</v>
      </c>
      <c r="T218" s="15">
        <f t="shared" si="41"/>
        <v>0</v>
      </c>
    </row>
    <row r="219" spans="1:20" x14ac:dyDescent="0.3">
      <c r="A219" s="27"/>
      <c r="B219" s="26"/>
      <c r="C219" s="24"/>
      <c r="D219" s="24"/>
      <c r="E219" s="24">
        <f t="shared" si="34"/>
        <v>0</v>
      </c>
      <c r="F219" s="20">
        <f t="shared" si="42"/>
        <v>0</v>
      </c>
      <c r="G219" s="23">
        <f t="shared" si="35"/>
        <v>0</v>
      </c>
      <c r="H219" s="25"/>
      <c r="I219" s="24"/>
      <c r="J219" s="24">
        <f t="shared" si="36"/>
        <v>0</v>
      </c>
      <c r="K219" s="20">
        <f t="shared" si="43"/>
        <v>0</v>
      </c>
      <c r="L219" s="23">
        <f t="shared" si="37"/>
        <v>0</v>
      </c>
      <c r="M219" s="22">
        <f t="shared" si="38"/>
        <v>0</v>
      </c>
      <c r="N219" s="21">
        <v>5</v>
      </c>
      <c r="O219" s="20">
        <f t="shared" si="44"/>
        <v>0</v>
      </c>
      <c r="P219" s="19">
        <f t="shared" si="45"/>
        <v>0</v>
      </c>
      <c r="Q219" s="18">
        <f t="shared" si="39"/>
        <v>0</v>
      </c>
      <c r="R219" s="17"/>
      <c r="S219" s="16">
        <f t="shared" si="40"/>
        <v>0</v>
      </c>
      <c r="T219" s="15">
        <f t="shared" si="41"/>
        <v>0</v>
      </c>
    </row>
    <row r="220" spans="1:20" x14ac:dyDescent="0.3">
      <c r="A220" s="31"/>
      <c r="B220" s="30"/>
      <c r="C220" s="29"/>
      <c r="D220" s="28"/>
      <c r="E220" s="24">
        <f t="shared" si="34"/>
        <v>0</v>
      </c>
      <c r="F220" s="20">
        <f t="shared" si="42"/>
        <v>0</v>
      </c>
      <c r="G220" s="23">
        <f t="shared" si="35"/>
        <v>0</v>
      </c>
      <c r="H220" s="25"/>
      <c r="I220" s="24"/>
      <c r="J220" s="24">
        <f t="shared" si="36"/>
        <v>0</v>
      </c>
      <c r="K220" s="20">
        <f t="shared" si="43"/>
        <v>0</v>
      </c>
      <c r="L220" s="23">
        <f t="shared" si="37"/>
        <v>0</v>
      </c>
      <c r="M220" s="22">
        <f t="shared" si="38"/>
        <v>0</v>
      </c>
      <c r="N220" s="21">
        <v>5</v>
      </c>
      <c r="O220" s="20">
        <f t="shared" si="44"/>
        <v>0</v>
      </c>
      <c r="P220" s="19">
        <f t="shared" si="45"/>
        <v>0</v>
      </c>
      <c r="Q220" s="18">
        <f t="shared" si="39"/>
        <v>0</v>
      </c>
      <c r="R220" s="17"/>
      <c r="S220" s="16">
        <f t="shared" si="40"/>
        <v>0</v>
      </c>
      <c r="T220" s="15">
        <f t="shared" si="41"/>
        <v>0</v>
      </c>
    </row>
    <row r="221" spans="1:20" x14ac:dyDescent="0.3">
      <c r="A221" s="27"/>
      <c r="B221" s="26"/>
      <c r="C221" s="24"/>
      <c r="D221" s="24"/>
      <c r="E221" s="24">
        <f t="shared" si="34"/>
        <v>0</v>
      </c>
      <c r="F221" s="20">
        <f t="shared" si="42"/>
        <v>0</v>
      </c>
      <c r="G221" s="23">
        <f t="shared" si="35"/>
        <v>0</v>
      </c>
      <c r="H221" s="25"/>
      <c r="I221" s="24"/>
      <c r="J221" s="24">
        <f t="shared" si="36"/>
        <v>0</v>
      </c>
      <c r="K221" s="20">
        <f t="shared" si="43"/>
        <v>0</v>
      </c>
      <c r="L221" s="23">
        <f t="shared" si="37"/>
        <v>0</v>
      </c>
      <c r="M221" s="22">
        <f t="shared" si="38"/>
        <v>0</v>
      </c>
      <c r="N221" s="21">
        <v>5</v>
      </c>
      <c r="O221" s="20">
        <f t="shared" si="44"/>
        <v>0</v>
      </c>
      <c r="P221" s="19">
        <f t="shared" si="45"/>
        <v>0</v>
      </c>
      <c r="Q221" s="18">
        <f t="shared" si="39"/>
        <v>0</v>
      </c>
      <c r="R221" s="17"/>
      <c r="S221" s="16">
        <f t="shared" si="40"/>
        <v>0</v>
      </c>
      <c r="T221" s="15">
        <f t="shared" si="41"/>
        <v>0</v>
      </c>
    </row>
    <row r="222" spans="1:20" ht="15" thickBot="1" x14ac:dyDescent="0.35">
      <c r="A222" s="27"/>
      <c r="B222" s="26"/>
      <c r="C222" s="24"/>
      <c r="D222" s="24"/>
      <c r="E222" s="24">
        <f t="shared" si="34"/>
        <v>0</v>
      </c>
      <c r="F222" s="20">
        <f t="shared" si="42"/>
        <v>0</v>
      </c>
      <c r="G222" s="23">
        <f t="shared" si="35"/>
        <v>0</v>
      </c>
      <c r="H222" s="25"/>
      <c r="I222" s="24"/>
      <c r="J222" s="24">
        <f t="shared" si="36"/>
        <v>0</v>
      </c>
      <c r="K222" s="20">
        <f t="shared" si="43"/>
        <v>0</v>
      </c>
      <c r="L222" s="23">
        <f t="shared" si="37"/>
        <v>0</v>
      </c>
      <c r="M222" s="22">
        <f t="shared" si="38"/>
        <v>0</v>
      </c>
      <c r="N222" s="21">
        <v>5</v>
      </c>
      <c r="O222" s="20">
        <f t="shared" si="44"/>
        <v>0</v>
      </c>
      <c r="P222" s="19">
        <f t="shared" si="45"/>
        <v>0</v>
      </c>
      <c r="Q222" s="18">
        <f t="shared" si="39"/>
        <v>0</v>
      </c>
      <c r="R222" s="17"/>
      <c r="S222" s="16">
        <f t="shared" si="40"/>
        <v>0</v>
      </c>
      <c r="T222" s="15">
        <f t="shared" si="41"/>
        <v>0</v>
      </c>
    </row>
    <row r="223" spans="1:20" ht="15" thickBot="1" x14ac:dyDescent="0.35">
      <c r="A223" s="14" t="s">
        <v>0</v>
      </c>
      <c r="B223" s="12"/>
      <c r="C223" s="11">
        <f>SUM(C69:C222)</f>
        <v>0</v>
      </c>
      <c r="D223" s="11"/>
      <c r="E223" s="11">
        <f>SUM(E69:E222)</f>
        <v>0</v>
      </c>
      <c r="F223" s="11">
        <f>SUM(F69:F222)</f>
        <v>0</v>
      </c>
      <c r="G223" s="11">
        <f>SUM(G69:G222)</f>
        <v>0</v>
      </c>
      <c r="H223" s="14"/>
      <c r="I223" s="11"/>
      <c r="J223" s="11">
        <f>SUM(J69:J222)</f>
        <v>0</v>
      </c>
      <c r="K223" s="11">
        <f>SUM(K69:K222)</f>
        <v>0</v>
      </c>
      <c r="L223" s="13">
        <f t="shared" si="37"/>
        <v>0</v>
      </c>
      <c r="M223" s="12"/>
      <c r="N223" s="12">
        <f>SUM(N69:N222)</f>
        <v>770</v>
      </c>
      <c r="O223" s="20">
        <f t="shared" si="44"/>
        <v>0</v>
      </c>
      <c r="P223" s="19">
        <f t="shared" si="45"/>
        <v>0</v>
      </c>
      <c r="Q223" s="11">
        <f>SUM(Q69:Q222)</f>
        <v>0</v>
      </c>
      <c r="R223" s="10"/>
      <c r="S223" s="9">
        <f>SUM(S67:S222)</f>
        <v>0</v>
      </c>
      <c r="T223" s="8">
        <f>SUM(T67:T222)</f>
        <v>0</v>
      </c>
    </row>
    <row r="224" spans="1:20" x14ac:dyDescent="0.3">
      <c r="Q224" s="7"/>
      <c r="S224" s="6"/>
      <c r="T224" s="6"/>
    </row>
    <row r="225" spans="17:20" customFormat="1" x14ac:dyDescent="0.3">
      <c r="Q225" s="7"/>
      <c r="S225" s="6"/>
      <c r="T225" s="6"/>
    </row>
    <row r="226" spans="17:20" customFormat="1" x14ac:dyDescent="0.3">
      <c r="Q226" s="7"/>
      <c r="S226" s="6"/>
      <c r="T226" s="6"/>
    </row>
  </sheetData>
  <mergeCells count="128">
    <mergeCell ref="C1:F1"/>
    <mergeCell ref="H1:K1"/>
    <mergeCell ref="C2:F2"/>
    <mergeCell ref="H2:K2"/>
    <mergeCell ref="C3:F3"/>
    <mergeCell ref="H3:K3"/>
    <mergeCell ref="C4:F4"/>
    <mergeCell ref="H4:K4"/>
    <mergeCell ref="C5:F5"/>
    <mergeCell ref="H5:K5"/>
    <mergeCell ref="B8:D8"/>
    <mergeCell ref="E8:F8"/>
    <mergeCell ref="H8:L8"/>
    <mergeCell ref="B9:D9"/>
    <mergeCell ref="B10:D10"/>
    <mergeCell ref="E10:F10"/>
    <mergeCell ref="H10:L10"/>
    <mergeCell ref="B11:D11"/>
    <mergeCell ref="E11:F11"/>
    <mergeCell ref="H11:L11"/>
    <mergeCell ref="B12:D12"/>
    <mergeCell ref="E12:F12"/>
    <mergeCell ref="H12:L12"/>
    <mergeCell ref="B13:D13"/>
    <mergeCell ref="E13:F13"/>
    <mergeCell ref="H13:L13"/>
    <mergeCell ref="B14:D14"/>
    <mergeCell ref="E14:F14"/>
    <mergeCell ref="H14:L14"/>
    <mergeCell ref="B15:D15"/>
    <mergeCell ref="E15:F15"/>
    <mergeCell ref="H15:L15"/>
    <mergeCell ref="B16:D16"/>
    <mergeCell ref="E16:F16"/>
    <mergeCell ref="H16:L16"/>
    <mergeCell ref="B17:D17"/>
    <mergeCell ref="E17:F17"/>
    <mergeCell ref="H17:L17"/>
    <mergeCell ref="B18:D18"/>
    <mergeCell ref="E18:F18"/>
    <mergeCell ref="H18:L18"/>
    <mergeCell ref="B19:D19"/>
    <mergeCell ref="E19:F19"/>
    <mergeCell ref="H19:L19"/>
    <mergeCell ref="B20:D20"/>
    <mergeCell ref="E20:F20"/>
    <mergeCell ref="H20:L20"/>
    <mergeCell ref="B21:D21"/>
    <mergeCell ref="E21:F21"/>
    <mergeCell ref="H21:L21"/>
    <mergeCell ref="B22:D22"/>
    <mergeCell ref="E22:F22"/>
    <mergeCell ref="H22:L22"/>
    <mergeCell ref="B23:D23"/>
    <mergeCell ref="E23:F23"/>
    <mergeCell ref="H23:K23"/>
    <mergeCell ref="M23:N23"/>
    <mergeCell ref="E24:F24"/>
    <mergeCell ref="H24:J24"/>
    <mergeCell ref="K24:L24"/>
    <mergeCell ref="M24:N24"/>
    <mergeCell ref="I25:K25"/>
    <mergeCell ref="M25:N25"/>
    <mergeCell ref="I26:K26"/>
    <mergeCell ref="M26:N26"/>
    <mergeCell ref="I27:K27"/>
    <mergeCell ref="M27:N27"/>
    <mergeCell ref="I28:K28"/>
    <mergeCell ref="C30:O32"/>
    <mergeCell ref="P30:T32"/>
    <mergeCell ref="A34:G34"/>
    <mergeCell ref="H34:L34"/>
    <mergeCell ref="M34:O34"/>
    <mergeCell ref="P34:P36"/>
    <mergeCell ref="Q34:T34"/>
    <mergeCell ref="A35:A36"/>
    <mergeCell ref="B35:B36"/>
    <mergeCell ref="C35:C36"/>
    <mergeCell ref="D35:D36"/>
    <mergeCell ref="E35:E36"/>
    <mergeCell ref="G35:G36"/>
    <mergeCell ref="H35:H36"/>
    <mergeCell ref="J35:J36"/>
    <mergeCell ref="L35:L36"/>
    <mergeCell ref="M35:O35"/>
    <mergeCell ref="S35:S36"/>
    <mergeCell ref="T35:T36"/>
    <mergeCell ref="M36:O36"/>
    <mergeCell ref="M37:O37"/>
    <mergeCell ref="M38:O38"/>
    <mergeCell ref="M39:O39"/>
    <mergeCell ref="M40:O40"/>
    <mergeCell ref="M41:O41"/>
    <mergeCell ref="M42:O42"/>
    <mergeCell ref="M43:O43"/>
    <mergeCell ref="M44:O44"/>
    <mergeCell ref="M45:O45"/>
    <mergeCell ref="M46:O46"/>
    <mergeCell ref="M47:O47"/>
    <mergeCell ref="M48:O48"/>
    <mergeCell ref="M49:O49"/>
    <mergeCell ref="M50:O50"/>
    <mergeCell ref="M51:O51"/>
    <mergeCell ref="L66:L67"/>
    <mergeCell ref="O66:O67"/>
    <mergeCell ref="P66:P67"/>
    <mergeCell ref="M52:O52"/>
    <mergeCell ref="M53:O53"/>
    <mergeCell ref="M54:O54"/>
    <mergeCell ref="M55:O55"/>
    <mergeCell ref="M56:O56"/>
    <mergeCell ref="M57:O57"/>
    <mergeCell ref="M58:O58"/>
    <mergeCell ref="M59:O59"/>
    <mergeCell ref="E60:O62"/>
    <mergeCell ref="A65:G65"/>
    <mergeCell ref="H65:L65"/>
    <mergeCell ref="M65:P65"/>
    <mergeCell ref="R65:T65"/>
    <mergeCell ref="H66:H67"/>
    <mergeCell ref="I66:I67"/>
    <mergeCell ref="J66:J67"/>
    <mergeCell ref="A66:A67"/>
    <mergeCell ref="B66:B67"/>
    <mergeCell ref="C66:C67"/>
    <mergeCell ref="D66:D67"/>
    <mergeCell ref="E66:E67"/>
    <mergeCell ref="G66:G6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Tuấn</vt:lpstr>
      <vt:lpstr>Short MBB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khoa.phamhienhoang</dc:creator>
  <cp:lastModifiedBy>Quang</cp:lastModifiedBy>
  <dcterms:created xsi:type="dcterms:W3CDTF">2020-01-10T08:50:56Z</dcterms:created>
  <dcterms:modified xsi:type="dcterms:W3CDTF">2022-09-30T03:41:32Z</dcterms:modified>
</cp:coreProperties>
</file>