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losario" sheetId="1" state="visible" r:id="rId2"/>
    <sheet name="Listado Impacto" sheetId="2" state="hidden" r:id="rId3"/>
    <sheet name="Matriz Impacto" sheetId="3" state="visible" r:id="rId4"/>
    <sheet name="Listado Importancia" sheetId="4" state="hidden" r:id="rId5"/>
    <sheet name="Matriz Importancia" sheetId="5" state="visible" r:id="rId6"/>
  </sheets>
  <definedNames>
    <definedName function="false" hidden="false" name="Informes" vbProcedure="false">#REF!</definedName>
    <definedName function="false" hidden="false" name="Sustancias_agotadoras_de_la_capa_de_ozono" vbProcedure="false">#REF!</definedName>
    <definedName function="false" hidden="false" localSheetId="3" name="Informes" vbProcedure="false">#REF!</definedName>
    <definedName function="false" hidden="false" localSheetId="3" name="Sustancias_agotadoras_de_la_capa_de_ozono" vbProcedure="false">#REF!</definedName>
    <definedName function="false" hidden="false" localSheetId="4" name="Informes" vbProcedure="false">#REF!</definedName>
    <definedName function="false" hidden="false" localSheetId="4" name="Sustancias_agotadoras_de_la_capa_de_ozono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<sst xmlns="http://schemas.openxmlformats.org/spreadsheetml/2006/main" count="263" uniqueCount="193">
  <si>
    <t xml:space="preserve">TÉRMINO</t>
  </si>
  <si>
    <t xml:space="preserve">DEFINICIÓN</t>
  </si>
  <si>
    <t xml:space="preserve">FUENTE</t>
  </si>
  <si>
    <t xml:space="preserve">Aspecto Ambiental</t>
  </si>
  <si>
    <t xml:space="preserve">Elemento de las actividades, productos o servicios de una organización que interactúa o puede interactuar con el medio ambiente</t>
  </si>
  <si>
    <t xml:space="preserve">NTC ISO 14001:2015, Numeral 3.2.2</t>
  </si>
  <si>
    <t xml:space="preserve">Impacto Ambiental</t>
  </si>
  <si>
    <t xml:space="preserve">Cambio en el medio ambiente ya sea adverso o beneficioso, como resultado total o parcial de los aspectos ambientales</t>
  </si>
  <si>
    <t xml:space="preserve">NTC ISO 14001:2015, Numeral 3.2.4</t>
  </si>
  <si>
    <t xml:space="preserve">Naturaleza</t>
  </si>
  <si>
    <t xml:space="preserve">Extensión</t>
  </si>
  <si>
    <t xml:space="preserve">Área de influencia  del impacto en relación con el entorno de la actividad.</t>
  </si>
  <si>
    <t xml:space="preserve">Persistencia</t>
  </si>
  <si>
    <t xml:space="preserve">Tiempo supuesto de permanencia del impacto desde su aparición.</t>
  </si>
  <si>
    <t xml:space="preserve">Sinergia</t>
  </si>
  <si>
    <t xml:space="preserve">Reforzamiento de dos o más impactos.</t>
  </si>
  <si>
    <t xml:space="preserve">Efecto</t>
  </si>
  <si>
    <t xml:space="preserve">Forma de manifestación del impacto.</t>
  </si>
  <si>
    <t xml:space="preserve">Recuperabilidad</t>
  </si>
  <si>
    <t xml:space="preserve">Posibilidad de reconstrucción del recurso afectado como consecuencia del impacto.</t>
  </si>
  <si>
    <t xml:space="preserve">Intensidad</t>
  </si>
  <si>
    <t xml:space="preserve">Grado de destrucción del recurso.</t>
  </si>
  <si>
    <t xml:space="preserve">Momento</t>
  </si>
  <si>
    <t xml:space="preserve">Tiempo que transcurre desde la actividad hasta la aparición del impacto.</t>
  </si>
  <si>
    <t xml:space="preserve">Reversibilidad</t>
  </si>
  <si>
    <t xml:space="preserve">Posibilidad de retorno del recurso por medios naturales a las condiciones que tenia antes de la actividad.</t>
  </si>
  <si>
    <t xml:space="preserve">Acumulación</t>
  </si>
  <si>
    <t xml:space="preserve">Incremento de la manifestación del impacto.</t>
  </si>
  <si>
    <t xml:space="preserve">Periodicidad</t>
  </si>
  <si>
    <t xml:space="preserve">Regularidad  de manifestación del impacto.</t>
  </si>
  <si>
    <t xml:space="preserve">ASPECTO AMBIENTAL</t>
  </si>
  <si>
    <t xml:space="preserve">IMPACTO AMBIENTAL</t>
  </si>
  <si>
    <t xml:space="preserve">CUMPLIMIENTO</t>
  </si>
  <si>
    <t xml:space="preserve">01 Consumo de materiales</t>
  </si>
  <si>
    <t xml:space="preserve">01 Afectación a la fauna</t>
  </si>
  <si>
    <t xml:space="preserve">Cumple</t>
  </si>
  <si>
    <t xml:space="preserve">(+)</t>
  </si>
  <si>
    <t xml:space="preserve">Bajo</t>
  </si>
  <si>
    <t xml:space="preserve">02 Consumo de agua</t>
  </si>
  <si>
    <t xml:space="preserve">02 Afectación a fauna y flora</t>
  </si>
  <si>
    <t xml:space="preserve">Cumple parcial</t>
  </si>
  <si>
    <t xml:space="preserve">(-)</t>
  </si>
  <si>
    <t xml:space="preserve">Medio</t>
  </si>
  <si>
    <t xml:space="preserve">03 Consumo de energía</t>
  </si>
  <si>
    <t xml:space="preserve">03 Afectación a la flora</t>
  </si>
  <si>
    <t xml:space="preserve">No cumple</t>
  </si>
  <si>
    <t xml:space="preserve">Alto</t>
  </si>
  <si>
    <t xml:space="preserve">04 Consumo de combustibles</t>
  </si>
  <si>
    <t xml:space="preserve">04 Afectación a la salud humana</t>
  </si>
  <si>
    <t xml:space="preserve">No aplica</t>
  </si>
  <si>
    <t xml:space="preserve">Muy Alto</t>
  </si>
  <si>
    <t xml:space="preserve">05 Generación de residuos aprovechables</t>
  </si>
  <si>
    <t xml:space="preserve">05 Agotamiento de los recursos naturales</t>
  </si>
  <si>
    <t xml:space="preserve">06 Generación de residuos aprovechables reutilizables</t>
  </si>
  <si>
    <t xml:space="preserve">06 Alteración de suelos</t>
  </si>
  <si>
    <t xml:space="preserve">07 Generación de residuos orgánicos aprovechables</t>
  </si>
  <si>
    <t xml:space="preserve">07 Alteración de hábitat</t>
  </si>
  <si>
    <t xml:space="preserve">08 Generación de residuos no aprovechables</t>
  </si>
  <si>
    <t xml:space="preserve">08 Alteración paisajistica</t>
  </si>
  <si>
    <t xml:space="preserve">09 Generación de residuos peligrosos</t>
  </si>
  <si>
    <t xml:space="preserve">09 Aumentos de la actividad económica</t>
  </si>
  <si>
    <t xml:space="preserve">10 Generación de residuos hospitalarios</t>
  </si>
  <si>
    <t xml:space="preserve">10 Cambio en los usos del suelos</t>
  </si>
  <si>
    <t xml:space="preserve">11 Generación de escombros</t>
  </si>
  <si>
    <t xml:space="preserve">11 Cambios en la estabilidad del terreno</t>
  </si>
  <si>
    <t xml:space="preserve">12 Generación de todo tipo de residuos</t>
  </si>
  <si>
    <t xml:space="preserve">12 Conservación de flora y fauna</t>
  </si>
  <si>
    <t xml:space="preserve">13 Generación de ruido</t>
  </si>
  <si>
    <t xml:space="preserve">13 Contaminación del recurso agua</t>
  </si>
  <si>
    <t xml:space="preserve">14 Emisiones atmósferica (otras)</t>
  </si>
  <si>
    <t xml:space="preserve">14 Contaminación del recurso aire</t>
  </si>
  <si>
    <t xml:space="preserve">15 Emisiones por fuentes fijas</t>
  </si>
  <si>
    <t xml:space="preserve">15 Contaminación del recurso suelo</t>
  </si>
  <si>
    <t xml:space="preserve">16 Emisiones por fuentes móviles</t>
  </si>
  <si>
    <t xml:space="preserve">16 Contaminación electromágnetica</t>
  </si>
  <si>
    <t xml:space="preserve">17 Vertimientos</t>
  </si>
  <si>
    <t xml:space="preserve">17 Decrecimiento de la actividad económica</t>
  </si>
  <si>
    <t xml:space="preserve">18 Generación de calor</t>
  </si>
  <si>
    <t xml:space="preserve">18 Desaparación de cuerpos de agua</t>
  </si>
  <si>
    <t xml:space="preserve">19 Sobreocupación del espacio</t>
  </si>
  <si>
    <t xml:space="preserve">19 Desplazamiento de población</t>
  </si>
  <si>
    <t xml:space="preserve">20 Publicidad exterior visual</t>
  </si>
  <si>
    <t xml:space="preserve">20 Erosión</t>
  </si>
  <si>
    <t xml:space="preserve">21 Educación ambiental</t>
  </si>
  <si>
    <t xml:space="preserve">21 Concientización ambiental</t>
  </si>
  <si>
    <t xml:space="preserve">22 Criterios ambientales para la adquisición de insumos y materiales</t>
  </si>
  <si>
    <t xml:space="preserve">22 Obtención de materia prima</t>
  </si>
  <si>
    <t xml:space="preserve">23 Generación de residuos de aparatos eléctricos y electrónicos - RAEE</t>
  </si>
  <si>
    <t xml:space="preserve">23 Incorporación de nuevas especies</t>
  </si>
  <si>
    <t xml:space="preserve">24 Generación de vibraciones</t>
  </si>
  <si>
    <t xml:space="preserve">24 Incremento de riesgos y accidentalidad</t>
  </si>
  <si>
    <t xml:space="preserve">25 Generación de malos olores</t>
  </si>
  <si>
    <t xml:space="preserve">25 Modificación del clima</t>
  </si>
  <si>
    <t xml:space="preserve">26 Otro</t>
  </si>
  <si>
    <t xml:space="preserve">26 Obstrucción de cuerpos de agua</t>
  </si>
  <si>
    <t xml:space="preserve">27 Pérdida de biodiversidad</t>
  </si>
  <si>
    <t xml:space="preserve">28 Reducción de afectación al ambiente</t>
  </si>
  <si>
    <t xml:space="preserve">29 Reducción del consumo de energía </t>
  </si>
  <si>
    <t xml:space="preserve">30 Sobrepresión al relleno sanitario</t>
  </si>
  <si>
    <t xml:space="preserve">31 Contaminación eletromagnética</t>
  </si>
  <si>
    <t xml:space="preserve">32 Afectación a la capa de ozono</t>
  </si>
  <si>
    <t xml:space="preserve">33 Otro</t>
  </si>
  <si>
    <t xml:space="preserve">                       </t>
  </si>
  <si>
    <t xml:space="preserve">FORMATO
"MATRIZ DE IDENTIFICACIÓN DE ASPECTOS Y VALORACIÓN DE IMPACTOS AMBIENTALES"</t>
  </si>
  <si>
    <t xml:space="preserve">Codigo: 
</t>
  </si>
  <si>
    <r>
      <rPr>
        <u val="single"/>
        <sz val="16"/>
        <rFont val="Arial"/>
        <family val="2"/>
        <charset val="1"/>
      </rPr>
      <t xml:space="preserve">Dependencia Generadora
</t>
    </r>
    <r>
      <rPr>
        <sz val="16"/>
        <rFont val="Arial"/>
        <family val="2"/>
        <charset val="1"/>
      </rPr>
      <t xml:space="preserve">Programa Ingeniería Ambiental</t>
    </r>
  </si>
  <si>
    <t xml:space="preserve">Versión: 1</t>
  </si>
  <si>
    <t xml:space="preserve">Pagina 1 de 1</t>
  </si>
  <si>
    <t xml:space="preserve">F. Vigencia:
20/09/2016</t>
  </si>
  <si>
    <t xml:space="preserve">DESCRIPCIÓN GENERAL</t>
  </si>
  <si>
    <t xml:space="preserve">ASPECTO AMBIENTAL ASOCIADO</t>
  </si>
  <si>
    <t xml:space="preserve">NORMATIVIDAD</t>
  </si>
  <si>
    <t xml:space="preserve">VALORACIÓN DE IMPACTO</t>
  </si>
  <si>
    <t xml:space="preserve">RESULTADO</t>
  </si>
  <si>
    <t xml:space="preserve">PROGRAMA DE MANEJO AMBIENTAL</t>
  </si>
  <si>
    <t xml:space="preserve">RESPONSABLE DE LA CLASIFICACIÓN</t>
  </si>
  <si>
    <t xml:space="preserve">No</t>
  </si>
  <si>
    <t xml:space="preserve">NOMBRE DE LA SEDE </t>
  </si>
  <si>
    <t xml:space="preserve">ÁREA O DEPENDENCIA</t>
  </si>
  <si>
    <t xml:space="preserve">ACTIVIDAD QUE SE REALIZA Y QUE GENERA EL IMPACTO</t>
  </si>
  <si>
    <t xml:space="preserve">ASPECTO PRINCIPAL</t>
  </si>
  <si>
    <t xml:space="preserve">ASPECTOS SECUNDARIO</t>
  </si>
  <si>
    <t xml:space="preserve">IMPACTO AMBIENTAL SIGNFICATIVO PRIMARIO</t>
  </si>
  <si>
    <t xml:space="preserve">IMPACTO AMBIENTAL SIGNFICATIVO SECUNDARIO</t>
  </si>
  <si>
    <t xml:space="preserve">LEGISLACIÓN AMBIENTAL ASOCIADA AL ASPECTO
(tipo, número y fecha de expedición)</t>
  </si>
  <si>
    <t xml:space="preserve">IMPORTANCIA</t>
  </si>
  <si>
    <t xml:space="preserve">CLASIFICACIÓN</t>
  </si>
  <si>
    <t xml:space="preserve">GRUPO  ROLDAN </t>
  </si>
  <si>
    <t xml:space="preserve">Bodega</t>
  </si>
  <si>
    <t xml:space="preserve">Alistamiento  de  Materiales desechados</t>
  </si>
  <si>
    <t xml:space="preserve">NO  </t>
  </si>
  <si>
    <t xml:space="preserve">Revision de Material  </t>
  </si>
  <si>
    <t xml:space="preserve">Limpiza y aseo</t>
  </si>
  <si>
    <t xml:space="preserve">Oficinas</t>
  </si>
  <si>
    <t xml:space="preserve">Trabajo Administratico </t>
  </si>
  <si>
    <t xml:space="preserve">Compras</t>
  </si>
  <si>
    <t xml:space="preserve">Adquision de material  </t>
  </si>
  <si>
    <t xml:space="preserve">transporte  </t>
  </si>
  <si>
    <t xml:space="preserve">Distribucion al cliente   y Sedes  </t>
  </si>
  <si>
    <t xml:space="preserve">MATERIA PRIMA</t>
  </si>
  <si>
    <t xml:space="preserve">AGUA</t>
  </si>
  <si>
    <t xml:space="preserve">ENERGÍA</t>
  </si>
  <si>
    <t xml:space="preserve">EMISIONES AT</t>
  </si>
  <si>
    <t xml:space="preserve">SOBREOC</t>
  </si>
  <si>
    <t xml:space="preserve">ELECTROMAG</t>
  </si>
  <si>
    <t xml:space="preserve">FUENTES MOVILES</t>
  </si>
  <si>
    <t xml:space="preserve">AIRE</t>
  </si>
  <si>
    <t xml:space="preserve">SUELO</t>
  </si>
  <si>
    <t xml:space="preserve">RUIDO</t>
  </si>
  <si>
    <t xml:space="preserve">RESIDUOS</t>
  </si>
  <si>
    <t xml:space="preserve">MATERIALES PELIGROSOS</t>
  </si>
  <si>
    <t xml:space="preserve">ACCIDENTES</t>
  </si>
  <si>
    <t xml:space="preserve">Importancia baja</t>
  </si>
  <si>
    <t xml:space="preserve">Importancia media</t>
  </si>
  <si>
    <t xml:space="preserve">Importancia alta</t>
  </si>
  <si>
    <t xml:space="preserve">NIVEL DE IMPORTANCIA</t>
  </si>
  <si>
    <t xml:space="preserve">VALOR DEL PARÁMETRO</t>
  </si>
  <si>
    <t xml:space="preserve">POTENCIAL DE RIESGO</t>
  </si>
  <si>
    <t xml:space="preserve">IMPACTOS AMBIENTALES</t>
  </si>
  <si>
    <t xml:space="preserve">EXIGENCIAS DE LAS PARTES INTERESADAS</t>
  </si>
  <si>
    <t xml:space="preserve">BAJA (1)</t>
  </si>
  <si>
    <t xml:space="preserve">No existe o se presenta en pequeña cantidad</t>
  </si>
  <si>
    <t xml:space="preserve">Ninguno</t>
  </si>
  <si>
    <t xml:space="preserve">No se manifiestan</t>
  </si>
  <si>
    <t xml:space="preserve">MEDIA (2)</t>
  </si>
  <si>
    <t xml:space="preserve">Existe por debajo del valor límite y en cantidades moderadas</t>
  </si>
  <si>
    <t xml:space="preserve">Limitados</t>
  </si>
  <si>
    <t xml:space="preserve">Son reconocibles</t>
  </si>
  <si>
    <t xml:space="preserve">ALTA (3) </t>
  </si>
  <si>
    <t xml:space="preserve">Existe por encima o en la zona del valor límite en grandes cantidades</t>
  </si>
  <si>
    <t xml:space="preserve">Importantes</t>
  </si>
  <si>
    <t xml:space="preserve">Se manifiestan</t>
  </si>
  <si>
    <t xml:space="preserve">FORMATO
"MATRIZ DE IMPORTANCIA"</t>
  </si>
  <si>
    <t xml:space="preserve">Código: 
</t>
  </si>
  <si>
    <r>
      <rPr>
        <u val="single"/>
        <sz val="11"/>
        <rFont val="Eurostile"/>
        <family val="2"/>
        <charset val="1"/>
      </rPr>
      <t xml:space="preserve">Dependencia Generadora
</t>
    </r>
    <r>
      <rPr>
        <sz val="11"/>
        <rFont val="Eurostile"/>
        <family val="2"/>
        <charset val="1"/>
      </rPr>
      <t xml:space="preserve">Programa Ingeniería Ambiental</t>
    </r>
  </si>
  <si>
    <t xml:space="preserve">Página 1 de 1</t>
  </si>
  <si>
    <t xml:space="preserve"> F. Vigencia:
20/09/2016</t>
  </si>
  <si>
    <t xml:space="preserve">ASPECTOS DE ENTRADA</t>
  </si>
  <si>
    <t xml:space="preserve">ASPECTOS DE SÁLIDA</t>
  </si>
  <si>
    <t xml:space="preserve">TOTAL</t>
  </si>
  <si>
    <t xml:space="preserve">ÁREA DE ACTIVIDAD</t>
  </si>
  <si>
    <t xml:space="preserve">CONSUMO DE COMBUSTIBLE </t>
  </si>
  <si>
    <t xml:space="preserve">GAS</t>
  </si>
  <si>
    <t xml:space="preserve">EMISIONES ATMOSFERICAS (OTRAS </t>
  </si>
  <si>
    <t xml:space="preserve">SOBREOCUPACIÓN DE ESPACIO </t>
  </si>
  <si>
    <t xml:space="preserve">CONTAMINACIÓN ELECTROMAGNETICA </t>
  </si>
  <si>
    <t xml:space="preserve">EMISIONES ATMOSFERICAS FUENTES MOVILES </t>
  </si>
  <si>
    <t xml:space="preserve">GENERACIÓN DE RAEE </t>
  </si>
  <si>
    <t xml:space="preserve">EDUCACIÓN AMBIENTAL </t>
  </si>
  <si>
    <t xml:space="preserve">VERTIMIENTOS </t>
  </si>
  <si>
    <t xml:space="preserve">RESIDUOS NO APROVECHABLES </t>
  </si>
  <si>
    <t xml:space="preserve">RESIDUOS APROVECHABLES </t>
  </si>
  <si>
    <t xml:space="preserve">TOTAL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</si>
</sst>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name val="Arial"/>
      <family val="2"/>
      <charset val="1"/>
    </font>
    <font>
      <sz val="11"/>
      <color rgb="FF000000"/>
      <name val="Eurostile"/>
      <family val="2"/>
      <charset val="1"/>
    </font>
    <font>
      <b val="true"/>
      <sz val="10"/>
      <name val="Eurostile"/>
      <family val="2"/>
      <charset val="1"/>
    </font>
    <font>
      <b val="true"/>
      <sz val="11"/>
      <color rgb="FF000000"/>
      <name val="Eurostile"/>
      <family val="2"/>
      <charset val="1"/>
    </font>
    <font>
      <sz val="10"/>
      <name val="Eurostile"/>
      <family val="2"/>
      <charset val="1"/>
    </font>
    <font>
      <b val="true"/>
      <sz val="16"/>
      <name val="Arial"/>
      <family val="2"/>
      <charset val="1"/>
    </font>
    <font>
      <b val="true"/>
      <sz val="11"/>
      <name val="Eurostile"/>
      <family val="2"/>
      <charset val="1"/>
    </font>
    <font>
      <sz val="11"/>
      <name val="Eurostile"/>
      <family val="2"/>
      <charset val="1"/>
    </font>
    <font>
      <sz val="16"/>
      <name val="Arial"/>
      <family val="2"/>
      <charset val="1"/>
    </font>
    <font>
      <u val="single"/>
      <sz val="16"/>
      <name val="Arial"/>
      <family val="2"/>
      <charset val="1"/>
    </font>
    <font>
      <sz val="9"/>
      <name val="Eurostile"/>
      <family val="2"/>
      <charset val="1"/>
    </font>
    <font>
      <b val="true"/>
      <sz val="18"/>
      <name val="Eurostile"/>
      <family val="0"/>
      <charset val="1"/>
    </font>
    <font>
      <b val="true"/>
      <sz val="10"/>
      <name val="Eurostile"/>
      <family val="0"/>
      <charset val="1"/>
    </font>
    <font>
      <sz val="18"/>
      <name val="Eurostile"/>
      <family val="0"/>
      <charset val="1"/>
    </font>
    <font>
      <sz val="9"/>
      <color rgb="FF000000"/>
      <name val="Eurostile"/>
      <family val="2"/>
      <charset val="1"/>
    </font>
    <font>
      <b val="true"/>
      <sz val="9"/>
      <name val="Eurostile"/>
      <family val="2"/>
      <charset val="1"/>
    </font>
    <font>
      <u val="single"/>
      <sz val="11"/>
      <name val="Eurostile"/>
      <family val="2"/>
      <charset val="1"/>
    </font>
    <font>
      <b val="true"/>
      <sz val="11"/>
      <name val="Eurostile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70AD47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1" xfId="21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6" fillId="0" borderId="1" xfId="21" applyFont="true" applyBorder="true" applyAlignment="true" applyProtection="true">
      <alignment horizontal="right" vertical="center" textRotation="90" wrapText="true" indent="0" shrinkToFit="false"/>
      <protection locked="false" hidden="false"/>
    </xf>
    <xf numFmtId="164" fontId="17" fillId="0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21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9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4" borderId="2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9" fillId="0" borderId="1" xfId="22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9" fillId="0" borderId="1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1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7" fillId="4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4" borderId="2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1" xfId="21" applyFont="true" applyBorder="true" applyAlignment="true" applyProtection="true">
      <alignment horizontal="right" vertical="center" textRotation="90" wrapText="true" indent="0" shrinkToFit="false"/>
      <protection locked="false" hidden="false"/>
    </xf>
    <xf numFmtId="164" fontId="1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1" xfId="21" applyFont="true" applyBorder="true" applyAlignment="true" applyProtection="true">
      <alignment horizontal="center" vertical="center" textRotation="0" wrapText="true" indent="1" shrinkToFit="false"/>
      <protection locked="fals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21" applyFont="true" applyBorder="true" applyAlignment="true" applyProtection="true">
      <alignment horizontal="center" vertical="center" textRotation="0" wrapText="true" indent="1" shrinkToFit="false"/>
      <protection locked="false" hidden="false"/>
    </xf>
    <xf numFmtId="164" fontId="9" fillId="0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1" xfId="21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6" fontId="17" fillId="0" borderId="1" xfId="21" applyFont="true" applyBorder="true" applyAlignment="true" applyProtection="true">
      <alignment horizontal="center" vertical="center" textRotation="0" wrapText="true" indent="1" shrinkToFit="false"/>
      <protection locked="false" hidden="false"/>
    </xf>
    <xf numFmtId="166" fontId="17" fillId="0" borderId="2" xfId="21" applyFont="true" applyBorder="true" applyAlignment="true" applyProtection="true">
      <alignment horizontal="center" vertical="center" textRotation="0" wrapText="true" indent="1" shrinkToFit="false"/>
      <protection locked="false" hidden="false"/>
    </xf>
    <xf numFmtId="164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7" xfId="21"/>
    <cellStyle name="Normal_TAB3-3" xfId="22"/>
  </cellStyles>
  <dxfs count="22">
    <dxf>
      <fill>
        <patternFill>
          <bgColor rgb="FFFFFF00"/>
        </patternFill>
      </fill>
    </dxf>
    <dxf>
      <fill>
        <patternFill>
          <bgColor rgb="FF70AD47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B7B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7B9"/>
      <rgbColor rgb="FF3366FF"/>
      <rgbColor rgb="FF33CCCC"/>
      <rgbColor rgb="FF92D05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11.43359375" defaultRowHeight="14.25" zeroHeight="false" outlineLevelRow="0" outlineLevelCol="0"/>
  <cols>
    <col collapsed="false" customWidth="true" hidden="false" outlineLevel="0" max="1" min="1" style="1" width="35.71"/>
    <col collapsed="false" customWidth="true" hidden="false" outlineLevel="0" max="2" min="2" style="2" width="50"/>
    <col collapsed="false" customWidth="true" hidden="false" outlineLevel="0" max="3" min="3" style="3" width="35.71"/>
    <col collapsed="false" customWidth="false" hidden="false" outlineLevel="0" max="1024" min="4" style="1" width="11.42"/>
  </cols>
  <sheetData>
    <row r="1" customFormat="false" ht="14.25" hidden="false" customHeight="false" outlineLevel="0" collapsed="false">
      <c r="A1" s="4" t="s">
        <v>0</v>
      </c>
      <c r="B1" s="5" t="s">
        <v>1</v>
      </c>
      <c r="C1" s="5" t="s">
        <v>2</v>
      </c>
    </row>
    <row r="2" customFormat="false" ht="42.75" hidden="false" customHeight="false" outlineLevel="0" collapsed="false">
      <c r="A2" s="6" t="s">
        <v>3</v>
      </c>
      <c r="B2" s="7" t="s">
        <v>4</v>
      </c>
      <c r="C2" s="8" t="s">
        <v>5</v>
      </c>
    </row>
    <row r="3" customFormat="false" ht="42.75" hidden="false" customHeight="false" outlineLevel="0" collapsed="false">
      <c r="A3" s="6" t="s">
        <v>6</v>
      </c>
      <c r="B3" s="7" t="s">
        <v>7</v>
      </c>
      <c r="C3" s="8" t="s">
        <v>8</v>
      </c>
    </row>
    <row r="4" customFormat="false" ht="14.25" hidden="false" customHeight="false" outlineLevel="0" collapsed="false">
      <c r="A4" s="6" t="s">
        <v>9</v>
      </c>
      <c r="B4" s="7"/>
      <c r="C4" s="8"/>
    </row>
    <row r="5" customFormat="false" ht="28.5" hidden="false" customHeight="false" outlineLevel="0" collapsed="false">
      <c r="A5" s="6" t="s">
        <v>10</v>
      </c>
      <c r="B5" s="7" t="s">
        <v>11</v>
      </c>
      <c r="C5" s="8"/>
    </row>
    <row r="6" customFormat="false" ht="28.5" hidden="false" customHeight="false" outlineLevel="0" collapsed="false">
      <c r="A6" s="6" t="s">
        <v>12</v>
      </c>
      <c r="B6" s="7" t="s">
        <v>13</v>
      </c>
      <c r="C6" s="8"/>
    </row>
    <row r="7" customFormat="false" ht="14.25" hidden="false" customHeight="false" outlineLevel="0" collapsed="false">
      <c r="A7" s="6" t="s">
        <v>14</v>
      </c>
      <c r="B7" s="7" t="s">
        <v>15</v>
      </c>
      <c r="C7" s="8"/>
    </row>
    <row r="8" customFormat="false" ht="14.25" hidden="false" customHeight="false" outlineLevel="0" collapsed="false">
      <c r="A8" s="6" t="s">
        <v>16</v>
      </c>
      <c r="B8" s="7" t="s">
        <v>17</v>
      </c>
      <c r="C8" s="8"/>
    </row>
    <row r="9" customFormat="false" ht="28.5" hidden="false" customHeight="false" outlineLevel="0" collapsed="false">
      <c r="A9" s="6" t="s">
        <v>18</v>
      </c>
      <c r="B9" s="7" t="s">
        <v>19</v>
      </c>
      <c r="C9" s="8"/>
    </row>
    <row r="10" customFormat="false" ht="14.25" hidden="false" customHeight="false" outlineLevel="0" collapsed="false">
      <c r="A10" s="6" t="s">
        <v>20</v>
      </c>
      <c r="B10" s="7" t="s">
        <v>21</v>
      </c>
      <c r="C10" s="8"/>
    </row>
    <row r="11" customFormat="false" ht="28.5" hidden="false" customHeight="false" outlineLevel="0" collapsed="false">
      <c r="A11" s="6" t="s">
        <v>22</v>
      </c>
      <c r="B11" s="7" t="s">
        <v>23</v>
      </c>
      <c r="C11" s="8"/>
    </row>
    <row r="12" customFormat="false" ht="42.75" hidden="false" customHeight="false" outlineLevel="0" collapsed="false">
      <c r="A12" s="6" t="s">
        <v>24</v>
      </c>
      <c r="B12" s="7" t="s">
        <v>25</v>
      </c>
      <c r="C12" s="8"/>
    </row>
    <row r="13" customFormat="false" ht="14.25" hidden="false" customHeight="false" outlineLevel="0" collapsed="false">
      <c r="A13" s="6" t="s">
        <v>26</v>
      </c>
      <c r="B13" s="7" t="s">
        <v>27</v>
      </c>
      <c r="C13" s="8"/>
    </row>
    <row r="14" customFormat="false" ht="14.25" hidden="false" customHeight="false" outlineLevel="0" collapsed="false">
      <c r="A14" s="6" t="s">
        <v>28</v>
      </c>
      <c r="B14" s="7" t="s">
        <v>29</v>
      </c>
      <c r="C14" s="8"/>
    </row>
    <row r="15" customFormat="false" ht="14.25" hidden="false" customHeight="false" outlineLevel="0" collapsed="false">
      <c r="A15" s="6"/>
      <c r="B15" s="7"/>
      <c r="C15" s="8"/>
    </row>
    <row r="16" customFormat="false" ht="14.25" hidden="false" customHeight="false" outlineLevel="0" collapsed="false">
      <c r="A16" s="6"/>
      <c r="B16" s="7"/>
      <c r="C16" s="8"/>
    </row>
    <row r="17" customFormat="false" ht="14.25" hidden="false" customHeight="false" outlineLevel="0" collapsed="false">
      <c r="A17" s="6"/>
      <c r="B17" s="7"/>
      <c r="C17" s="8"/>
    </row>
    <row r="18" customFormat="false" ht="14.25" hidden="false" customHeight="false" outlineLevel="0" collapsed="false">
      <c r="A18" s="6"/>
      <c r="B18" s="7"/>
      <c r="C18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5" activeCellId="0" sqref="B35"/>
    </sheetView>
  </sheetViews>
  <sheetFormatPr defaultColWidth="11.43359375" defaultRowHeight="14.25" zeroHeight="false" outlineLevelRow="0" outlineLevelCol="0"/>
  <cols>
    <col collapsed="false" customWidth="true" hidden="false" outlineLevel="0" max="2" min="1" style="1" width="62.57"/>
    <col collapsed="false" customWidth="true" hidden="false" outlineLevel="0" max="3" min="3" style="1" width="22.7"/>
    <col collapsed="false" customWidth="true" hidden="false" outlineLevel="0" max="4" min="4" style="1" width="14.28"/>
    <col collapsed="false" customWidth="true" hidden="false" outlineLevel="0" max="14" min="5" style="9" width="14.28"/>
    <col collapsed="false" customWidth="false" hidden="false" outlineLevel="0" max="1024" min="15" style="1" width="11.42"/>
  </cols>
  <sheetData>
    <row r="1" customFormat="false" ht="25.5" hidden="false" customHeight="false" outlineLevel="0" collapsed="false">
      <c r="A1" s="10" t="s">
        <v>30</v>
      </c>
      <c r="B1" s="10" t="s">
        <v>31</v>
      </c>
      <c r="C1" s="10" t="s">
        <v>32</v>
      </c>
      <c r="D1" s="10" t="s">
        <v>9</v>
      </c>
      <c r="E1" s="10" t="s">
        <v>10</v>
      </c>
      <c r="F1" s="10" t="s">
        <v>12</v>
      </c>
      <c r="G1" s="10" t="s">
        <v>14</v>
      </c>
      <c r="H1" s="10" t="s">
        <v>16</v>
      </c>
      <c r="I1" s="10" t="s">
        <v>18</v>
      </c>
      <c r="J1" s="10" t="s">
        <v>20</v>
      </c>
      <c r="K1" s="10" t="s">
        <v>22</v>
      </c>
      <c r="L1" s="10" t="s">
        <v>24</v>
      </c>
      <c r="M1" s="10" t="s">
        <v>26</v>
      </c>
      <c r="N1" s="10" t="s">
        <v>28</v>
      </c>
      <c r="O1" s="10" t="s">
        <v>28</v>
      </c>
    </row>
    <row r="2" customFormat="false" ht="15" hidden="false" customHeight="false" outlineLevel="0" collapsed="false">
      <c r="A2" s="1" t="s">
        <v>33</v>
      </c>
      <c r="B2" s="1" t="s">
        <v>34</v>
      </c>
      <c r="C2" s="1" t="s">
        <v>35</v>
      </c>
      <c r="D2" s="11" t="s">
        <v>36</v>
      </c>
      <c r="E2" s="9" t="n">
        <v>1</v>
      </c>
      <c r="F2" s="9" t="n">
        <v>1</v>
      </c>
      <c r="G2" s="9" t="n">
        <v>1</v>
      </c>
      <c r="H2" s="9" t="n">
        <v>1</v>
      </c>
      <c r="I2" s="9" t="n">
        <v>1</v>
      </c>
      <c r="J2" s="9" t="n">
        <v>1</v>
      </c>
      <c r="K2" s="9" t="n">
        <v>1</v>
      </c>
      <c r="L2" s="9" t="n">
        <v>1</v>
      </c>
      <c r="M2" s="9" t="n">
        <v>1</v>
      </c>
      <c r="N2" s="9" t="n">
        <v>1</v>
      </c>
      <c r="O2" s="12" t="s">
        <v>37</v>
      </c>
    </row>
    <row r="3" customFormat="false" ht="15" hidden="false" customHeight="false" outlineLevel="0" collapsed="false">
      <c r="A3" s="1" t="s">
        <v>38</v>
      </c>
      <c r="B3" s="1" t="s">
        <v>39</v>
      </c>
      <c r="C3" s="1" t="s">
        <v>40</v>
      </c>
      <c r="D3" s="11" t="s">
        <v>41</v>
      </c>
      <c r="E3" s="9" t="n">
        <v>2</v>
      </c>
      <c r="F3" s="9" t="n">
        <v>2</v>
      </c>
      <c r="G3" s="9" t="n">
        <v>2</v>
      </c>
      <c r="H3" s="9" t="n">
        <v>4</v>
      </c>
      <c r="I3" s="9" t="n">
        <v>2</v>
      </c>
      <c r="J3" s="9" t="n">
        <v>2</v>
      </c>
      <c r="K3" s="9" t="n">
        <v>2</v>
      </c>
      <c r="L3" s="9" t="n">
        <v>2</v>
      </c>
      <c r="M3" s="9" t="n">
        <v>4</v>
      </c>
      <c r="N3" s="9" t="n">
        <v>2</v>
      </c>
      <c r="O3" s="13" t="s">
        <v>42</v>
      </c>
    </row>
    <row r="4" customFormat="false" ht="14.25" hidden="false" customHeight="false" outlineLevel="0" collapsed="false">
      <c r="A4" s="1" t="s">
        <v>43</v>
      </c>
      <c r="B4" s="1" t="s">
        <v>44</v>
      </c>
      <c r="C4" s="1" t="s">
        <v>45</v>
      </c>
      <c r="E4" s="9" t="n">
        <v>4</v>
      </c>
      <c r="F4" s="9" t="n">
        <v>4</v>
      </c>
      <c r="G4" s="9" t="n">
        <v>4</v>
      </c>
      <c r="I4" s="9" t="n">
        <v>4</v>
      </c>
      <c r="J4" s="9" t="n">
        <v>4</v>
      </c>
      <c r="K4" s="9" t="n">
        <v>4</v>
      </c>
      <c r="L4" s="9" t="n">
        <v>4</v>
      </c>
      <c r="O4" s="14" t="s">
        <v>46</v>
      </c>
    </row>
    <row r="5" customFormat="false" ht="14.25" hidden="false" customHeight="false" outlineLevel="0" collapsed="false">
      <c r="A5" s="1" t="s">
        <v>47</v>
      </c>
      <c r="B5" s="1" t="s">
        <v>48</v>
      </c>
      <c r="C5" s="1" t="s">
        <v>49</v>
      </c>
      <c r="E5" s="9" t="n">
        <v>8</v>
      </c>
      <c r="F5" s="9" t="n">
        <v>8</v>
      </c>
      <c r="G5" s="1"/>
      <c r="I5" s="9" t="n">
        <v>8</v>
      </c>
      <c r="J5" s="9" t="n">
        <v>8</v>
      </c>
      <c r="M5" s="1"/>
      <c r="O5" s="15" t="s">
        <v>50</v>
      </c>
    </row>
    <row r="6" customFormat="false" ht="14.25" hidden="false" customHeight="false" outlineLevel="0" collapsed="false">
      <c r="A6" s="1" t="s">
        <v>51</v>
      </c>
      <c r="B6" s="1" t="s">
        <v>52</v>
      </c>
      <c r="J6" s="9" t="n">
        <v>12</v>
      </c>
    </row>
    <row r="7" customFormat="false" ht="14.25" hidden="false" customHeight="false" outlineLevel="0" collapsed="false">
      <c r="A7" s="1" t="s">
        <v>53</v>
      </c>
      <c r="B7" s="1" t="s">
        <v>54</v>
      </c>
    </row>
    <row r="8" customFormat="false" ht="14.25" hidden="false" customHeight="false" outlineLevel="0" collapsed="false">
      <c r="A8" s="1" t="s">
        <v>55</v>
      </c>
      <c r="B8" s="1" t="s">
        <v>56</v>
      </c>
    </row>
    <row r="9" customFormat="false" ht="14.25" hidden="false" customHeight="false" outlineLevel="0" collapsed="false">
      <c r="A9" s="1" t="s">
        <v>57</v>
      </c>
      <c r="B9" s="1" t="s">
        <v>58</v>
      </c>
    </row>
    <row r="10" customFormat="false" ht="14.25" hidden="false" customHeight="false" outlineLevel="0" collapsed="false">
      <c r="A10" s="1" t="s">
        <v>59</v>
      </c>
      <c r="B10" s="1" t="s">
        <v>60</v>
      </c>
    </row>
    <row r="11" customFormat="false" ht="14.25" hidden="false" customHeight="false" outlineLevel="0" collapsed="false">
      <c r="A11" s="1" t="s">
        <v>61</v>
      </c>
      <c r="B11" s="1" t="s">
        <v>62</v>
      </c>
    </row>
    <row r="12" customFormat="false" ht="14.25" hidden="false" customHeight="false" outlineLevel="0" collapsed="false">
      <c r="A12" s="1" t="s">
        <v>63</v>
      </c>
      <c r="B12" s="1" t="s">
        <v>64</v>
      </c>
    </row>
    <row r="13" customFormat="false" ht="14.25" hidden="false" customHeight="false" outlineLevel="0" collapsed="false">
      <c r="A13" s="1" t="s">
        <v>65</v>
      </c>
      <c r="B13" s="1" t="s">
        <v>66</v>
      </c>
    </row>
    <row r="14" customFormat="false" ht="14.25" hidden="false" customHeight="false" outlineLevel="0" collapsed="false">
      <c r="A14" s="1" t="s">
        <v>67</v>
      </c>
      <c r="B14" s="1" t="s">
        <v>68</v>
      </c>
    </row>
    <row r="15" customFormat="false" ht="14.25" hidden="false" customHeight="false" outlineLevel="0" collapsed="false">
      <c r="A15" s="1" t="s">
        <v>69</v>
      </c>
      <c r="B15" s="1" t="s">
        <v>70</v>
      </c>
    </row>
    <row r="16" customFormat="false" ht="14.25" hidden="false" customHeight="false" outlineLevel="0" collapsed="false">
      <c r="A16" s="1" t="s">
        <v>71</v>
      </c>
      <c r="B16" s="1" t="s">
        <v>72</v>
      </c>
    </row>
    <row r="17" customFormat="false" ht="14.25" hidden="false" customHeight="false" outlineLevel="0" collapsed="false">
      <c r="A17" s="1" t="s">
        <v>73</v>
      </c>
      <c r="B17" s="1" t="s">
        <v>74</v>
      </c>
    </row>
    <row r="18" customFormat="false" ht="14.25" hidden="false" customHeight="false" outlineLevel="0" collapsed="false">
      <c r="A18" s="1" t="s">
        <v>75</v>
      </c>
      <c r="B18" s="1" t="s">
        <v>76</v>
      </c>
    </row>
    <row r="19" customFormat="false" ht="14.25" hidden="false" customHeight="false" outlineLevel="0" collapsed="false">
      <c r="A19" s="1" t="s">
        <v>77</v>
      </c>
      <c r="B19" s="1" t="s">
        <v>78</v>
      </c>
    </row>
    <row r="20" customFormat="false" ht="14.25" hidden="false" customHeight="false" outlineLevel="0" collapsed="false">
      <c r="A20" s="1" t="s">
        <v>79</v>
      </c>
      <c r="B20" s="1" t="s">
        <v>80</v>
      </c>
    </row>
    <row r="21" customFormat="false" ht="14.25" hidden="false" customHeight="false" outlineLevel="0" collapsed="false">
      <c r="A21" s="1" t="s">
        <v>81</v>
      </c>
      <c r="B21" s="1" t="s">
        <v>82</v>
      </c>
    </row>
    <row r="22" customFormat="false" ht="14.25" hidden="false" customHeight="false" outlineLevel="0" collapsed="false">
      <c r="A22" s="1" t="s">
        <v>83</v>
      </c>
      <c r="B22" s="1" t="s">
        <v>84</v>
      </c>
    </row>
    <row r="23" customFormat="false" ht="14.25" hidden="false" customHeight="false" outlineLevel="0" collapsed="false">
      <c r="A23" s="1" t="s">
        <v>85</v>
      </c>
      <c r="B23" s="1" t="s">
        <v>86</v>
      </c>
    </row>
    <row r="24" customFormat="false" ht="14.25" hidden="false" customHeight="false" outlineLevel="0" collapsed="false">
      <c r="A24" s="1" t="s">
        <v>87</v>
      </c>
      <c r="B24" s="1" t="s">
        <v>88</v>
      </c>
    </row>
    <row r="25" customFormat="false" ht="14.25" hidden="false" customHeight="false" outlineLevel="0" collapsed="false">
      <c r="A25" s="1" t="s">
        <v>89</v>
      </c>
      <c r="B25" s="1" t="s">
        <v>90</v>
      </c>
    </row>
    <row r="26" customFormat="false" ht="14.25" hidden="false" customHeight="false" outlineLevel="0" collapsed="false">
      <c r="A26" s="1" t="s">
        <v>91</v>
      </c>
      <c r="B26" s="1" t="s">
        <v>92</v>
      </c>
    </row>
    <row r="27" customFormat="false" ht="14.25" hidden="false" customHeight="false" outlineLevel="0" collapsed="false">
      <c r="A27" s="1" t="s">
        <v>93</v>
      </c>
      <c r="B27" s="1" t="s">
        <v>94</v>
      </c>
    </row>
    <row r="28" customFormat="false" ht="14.25" hidden="false" customHeight="false" outlineLevel="0" collapsed="false">
      <c r="B28" s="1" t="s">
        <v>95</v>
      </c>
    </row>
    <row r="29" customFormat="false" ht="14.25" hidden="false" customHeight="false" outlineLevel="0" collapsed="false">
      <c r="B29" s="1" t="s">
        <v>96</v>
      </c>
    </row>
    <row r="30" customFormat="false" ht="14.25" hidden="false" customHeight="false" outlineLevel="0" collapsed="false">
      <c r="B30" s="1" t="s">
        <v>97</v>
      </c>
    </row>
    <row r="31" customFormat="false" ht="14.25" hidden="false" customHeight="false" outlineLevel="0" collapsed="false">
      <c r="B31" s="1" t="s">
        <v>98</v>
      </c>
    </row>
    <row r="32" customFormat="false" ht="14.25" hidden="false" customHeight="false" outlineLevel="0" collapsed="false">
      <c r="B32" s="1" t="s">
        <v>99</v>
      </c>
    </row>
    <row r="33" customFormat="false" ht="14.25" hidden="false" customHeight="false" outlineLevel="0" collapsed="false">
      <c r="B33" s="1" t="s">
        <v>100</v>
      </c>
    </row>
    <row r="34" customFormat="false" ht="14.25" hidden="false" customHeight="false" outlineLevel="0" collapsed="false">
      <c r="B34" s="1" t="s">
        <v>101</v>
      </c>
    </row>
  </sheetData>
  <conditionalFormatting sqref="O2:O5">
    <cfRule type="containsText" priority="3" operator="containsText" aboveAverage="0" equalAverage="0" bottom="0" percent="0" rank="0" text="Bajo" dxfId="1">
      <formula>NOT(ISERROR(SEARCH("Bajo",O2)))</formula>
    </cfRule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1A8DFA45-BED6-408E-BEBD-DA82FE45E900}">
            <xm:f>NOT(ISERROR(SEARCH($O$3,O2)))</xm:f>
            <xm:f>$O$3</xm:f>
            <x14:dxf>
              <fill>
                <patternFill>
                  <bgColor rgb="FFFFFF00"/>
                </patternFill>
              </fill>
            </x14:dxf>
          </x14:cfRule>
          <xm:sqref>O2:O5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71"/>
  <sheetViews>
    <sheetView showFormulas="false" showGridLines="true" showRowColHeaders="true" showZeros="true" rightToLeft="false" tabSelected="true" showOutlineSymbols="true" defaultGridColor="true" view="normal" topLeftCell="C3" colorId="64" zoomScale="75" zoomScaleNormal="75" zoomScalePageLayoutView="100" workbookViewId="0">
      <selection pane="topLeft" activeCell="G10" activeCellId="0" sqref="G10"/>
    </sheetView>
  </sheetViews>
  <sheetFormatPr defaultColWidth="11.43359375" defaultRowHeight="18.75" zeroHeight="false" outlineLevelRow="0" outlineLevelCol="0"/>
  <cols>
    <col collapsed="false" customWidth="true" hidden="false" outlineLevel="0" max="1" min="1" style="16" width="6.28"/>
    <col collapsed="false" customWidth="true" hidden="false" outlineLevel="0" max="2" min="2" style="16" width="28.29"/>
    <col collapsed="false" customWidth="true" hidden="false" outlineLevel="0" max="3" min="3" style="16" width="27.29"/>
    <col collapsed="false" customWidth="true" hidden="false" outlineLevel="0" max="4" min="4" style="16" width="36.99"/>
    <col collapsed="false" customWidth="true" hidden="false" outlineLevel="0" max="5" min="5" style="16" width="47.86"/>
    <col collapsed="false" customWidth="true" hidden="false" outlineLevel="0" max="6" min="6" style="17" width="21.43"/>
    <col collapsed="false" customWidth="true" hidden="false" outlineLevel="0" max="7" min="7" style="16" width="27.71"/>
    <col collapsed="false" customWidth="true" hidden="false" outlineLevel="0" max="8" min="8" style="17" width="25.42"/>
    <col collapsed="false" customWidth="true" hidden="false" outlineLevel="0" max="9" min="9" style="16" width="37.42"/>
    <col collapsed="false" customWidth="true" hidden="false" outlineLevel="0" max="10" min="10" style="16" width="17.14"/>
    <col collapsed="false" customWidth="true" hidden="false" outlineLevel="0" max="12" min="11" style="16" width="6.42"/>
    <col collapsed="false" customWidth="true" hidden="false" outlineLevel="0" max="13" min="13" style="16" width="5.57"/>
    <col collapsed="false" customWidth="true" hidden="false" outlineLevel="0" max="14" min="14" style="16" width="5.43"/>
    <col collapsed="false" customWidth="true" hidden="false" outlineLevel="0" max="15" min="15" style="16" width="6.42"/>
    <col collapsed="false" customWidth="true" hidden="false" outlineLevel="0" max="16" min="16" style="16" width="7.86"/>
    <col collapsed="false" customWidth="true" hidden="false" outlineLevel="0" max="17" min="17" style="16" width="8.14"/>
    <col collapsed="false" customWidth="true" hidden="false" outlineLevel="0" max="18" min="18" style="16" width="7.71"/>
    <col collapsed="false" customWidth="true" hidden="false" outlineLevel="0" max="19" min="19" style="16" width="7"/>
    <col collapsed="false" customWidth="true" hidden="false" outlineLevel="0" max="20" min="20" style="16" width="7.57"/>
    <col collapsed="false" customWidth="true" hidden="false" outlineLevel="0" max="21" min="21" style="16" width="7.15"/>
    <col collapsed="false" customWidth="true" hidden="false" outlineLevel="0" max="22" min="22" style="16" width="9.58"/>
    <col collapsed="false" customWidth="false" hidden="false" outlineLevel="0" max="23" min="23" style="16" width="11.42"/>
    <col collapsed="false" customWidth="true" hidden="false" outlineLevel="0" max="24" min="24" style="16" width="26.58"/>
    <col collapsed="false" customWidth="true" hidden="false" outlineLevel="0" max="25" min="25" style="16" width="28.99"/>
    <col collapsed="false" customWidth="false" hidden="false" outlineLevel="0" max="1024" min="26" style="16" width="11.42"/>
  </cols>
  <sheetData>
    <row r="1" s="20" customFormat="true" ht="69" hidden="false" customHeight="true" outlineLevel="0" collapsed="false">
      <c r="A1" s="18" t="s">
        <v>102</v>
      </c>
      <c r="B1" s="18"/>
      <c r="C1" s="18" t="s">
        <v>103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9"/>
      <c r="Y1" s="19"/>
    </row>
    <row r="2" s="20" customFormat="true" ht="45" hidden="false" customHeight="true" outlineLevel="0" collapsed="false">
      <c r="A2" s="21" t="s">
        <v>104</v>
      </c>
      <c r="B2" s="21"/>
      <c r="C2" s="22" t="s">
        <v>105</v>
      </c>
      <c r="D2" s="22"/>
      <c r="E2" s="22"/>
      <c r="F2" s="22"/>
      <c r="G2" s="22"/>
      <c r="H2" s="22"/>
      <c r="I2" s="22"/>
      <c r="J2" s="21" t="s">
        <v>106</v>
      </c>
      <c r="K2" s="21"/>
      <c r="L2" s="21"/>
      <c r="M2" s="21"/>
      <c r="N2" s="21"/>
      <c r="O2" s="21"/>
      <c r="P2" s="21" t="s">
        <v>107</v>
      </c>
      <c r="Q2" s="21"/>
      <c r="R2" s="21"/>
      <c r="S2" s="21"/>
      <c r="T2" s="21"/>
      <c r="U2" s="21"/>
      <c r="V2" s="21"/>
      <c r="W2" s="21"/>
      <c r="X2" s="23" t="s">
        <v>108</v>
      </c>
      <c r="Y2" s="23"/>
    </row>
    <row r="3" s="20" customFormat="true" ht="18.75" hidden="false" customHeight="true" outlineLevel="0" collapsed="false">
      <c r="A3" s="24"/>
      <c r="B3" s="24"/>
      <c r="C3" s="24"/>
      <c r="D3" s="25"/>
      <c r="E3" s="25"/>
      <c r="F3" s="26"/>
      <c r="G3" s="25"/>
      <c r="H3" s="26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s="20" customFormat="true" ht="42.75" hidden="false" customHeight="true" outlineLevel="0" collapsed="false">
      <c r="A4" s="27"/>
      <c r="B4" s="27"/>
      <c r="C4" s="27" t="s">
        <v>109</v>
      </c>
      <c r="D4" s="27"/>
      <c r="E4" s="28" t="s">
        <v>110</v>
      </c>
      <c r="F4" s="28"/>
      <c r="G4" s="28" t="s">
        <v>31</v>
      </c>
      <c r="H4" s="28"/>
      <c r="I4" s="27" t="s">
        <v>111</v>
      </c>
      <c r="J4" s="27"/>
      <c r="K4" s="27" t="s">
        <v>112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 t="s">
        <v>113</v>
      </c>
      <c r="W4" s="27"/>
      <c r="X4" s="29" t="s">
        <v>114</v>
      </c>
      <c r="Y4" s="29" t="s">
        <v>115</v>
      </c>
    </row>
    <row r="5" s="32" customFormat="true" ht="147.75" hidden="false" customHeight="true" outlineLevel="0" collapsed="false">
      <c r="A5" s="29" t="s">
        <v>116</v>
      </c>
      <c r="B5" s="29" t="s">
        <v>117</v>
      </c>
      <c r="C5" s="29" t="s">
        <v>118</v>
      </c>
      <c r="D5" s="29" t="s">
        <v>119</v>
      </c>
      <c r="E5" s="29" t="s">
        <v>120</v>
      </c>
      <c r="F5" s="30" t="s">
        <v>121</v>
      </c>
      <c r="G5" s="29" t="s">
        <v>122</v>
      </c>
      <c r="H5" s="30" t="s">
        <v>123</v>
      </c>
      <c r="I5" s="29" t="s">
        <v>124</v>
      </c>
      <c r="J5" s="29" t="s">
        <v>32</v>
      </c>
      <c r="K5" s="31" t="s">
        <v>9</v>
      </c>
      <c r="L5" s="31" t="s">
        <v>20</v>
      </c>
      <c r="M5" s="31" t="s">
        <v>10</v>
      </c>
      <c r="N5" s="31" t="s">
        <v>22</v>
      </c>
      <c r="O5" s="31" t="s">
        <v>12</v>
      </c>
      <c r="P5" s="31" t="s">
        <v>24</v>
      </c>
      <c r="Q5" s="31" t="s">
        <v>18</v>
      </c>
      <c r="R5" s="31" t="s">
        <v>14</v>
      </c>
      <c r="S5" s="31" t="s">
        <v>26</v>
      </c>
      <c r="T5" s="31" t="s">
        <v>16</v>
      </c>
      <c r="U5" s="31" t="s">
        <v>28</v>
      </c>
      <c r="V5" s="31" t="s">
        <v>125</v>
      </c>
      <c r="W5" s="31" t="s">
        <v>126</v>
      </c>
      <c r="X5" s="29"/>
      <c r="Y5" s="29"/>
    </row>
    <row r="6" customFormat="false" ht="24" hidden="false" customHeight="true" outlineLevel="0" collapsed="false">
      <c r="A6" s="33" t="n">
        <v>1</v>
      </c>
      <c r="B6" s="34" t="s">
        <v>127</v>
      </c>
      <c r="C6" s="35" t="s">
        <v>128</v>
      </c>
      <c r="D6" s="36" t="s">
        <v>129</v>
      </c>
      <c r="E6" s="37" t="s">
        <v>57</v>
      </c>
      <c r="F6" s="38" t="s">
        <v>93</v>
      </c>
      <c r="G6" s="39" t="s">
        <v>48</v>
      </c>
      <c r="H6" s="40" t="s">
        <v>52</v>
      </c>
      <c r="I6" s="33" t="s">
        <v>130</v>
      </c>
      <c r="J6" s="33" t="s">
        <v>49</v>
      </c>
      <c r="K6" s="39" t="s">
        <v>41</v>
      </c>
      <c r="L6" s="39" t="n">
        <v>2</v>
      </c>
      <c r="M6" s="39" t="n">
        <v>1</v>
      </c>
      <c r="N6" s="39" t="n">
        <v>1</v>
      </c>
      <c r="O6" s="39" t="n">
        <v>2</v>
      </c>
      <c r="P6" s="39" t="n">
        <v>1</v>
      </c>
      <c r="Q6" s="39" t="n">
        <v>2</v>
      </c>
      <c r="R6" s="39" t="n">
        <v>1</v>
      </c>
      <c r="S6" s="39" t="n">
        <v>4</v>
      </c>
      <c r="T6" s="39" t="n">
        <v>1</v>
      </c>
      <c r="U6" s="39" t="n">
        <v>2</v>
      </c>
      <c r="V6" s="41" t="n">
        <f aca="false">SUM(2*M6,O6,R6,T6,Q6,3*L6,N6,P6,S6,U6)</f>
        <v>22</v>
      </c>
      <c r="W6" s="42" t="str">
        <f aca="false">IF(V6&lt;=25,'Listado Impacto'!$O$2,IF(V6&lt;=50,'Listado Impacto'!$O$3,IF(V6&lt;=75,'Listado Impacto'!$O$4,IF(V6&lt;=90,'Listado Impacto'!$O$5,"ERROR"))))</f>
        <v>Bajo</v>
      </c>
      <c r="X6" s="43"/>
      <c r="Y6" s="44"/>
    </row>
    <row r="7" customFormat="false" ht="24" hidden="false" customHeight="true" outlineLevel="0" collapsed="false">
      <c r="A7" s="33"/>
      <c r="B7" s="34"/>
      <c r="C7" s="35"/>
      <c r="D7" s="36"/>
      <c r="E7" s="37" t="s">
        <v>51</v>
      </c>
      <c r="F7" s="38"/>
      <c r="G7" s="39"/>
      <c r="H7" s="40"/>
      <c r="I7" s="33"/>
      <c r="J7" s="33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41"/>
      <c r="W7" s="42"/>
      <c r="X7" s="43"/>
      <c r="Y7" s="44"/>
    </row>
    <row r="8" customFormat="false" ht="24" hidden="false" customHeight="true" outlineLevel="0" collapsed="false">
      <c r="A8" s="33"/>
      <c r="B8" s="34"/>
      <c r="C8" s="35"/>
      <c r="D8" s="36"/>
      <c r="E8" s="37" t="s">
        <v>67</v>
      </c>
      <c r="F8" s="38"/>
      <c r="G8" s="39" t="s">
        <v>98</v>
      </c>
      <c r="H8" s="40"/>
      <c r="I8" s="33"/>
      <c r="J8" s="33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41"/>
      <c r="W8" s="42"/>
      <c r="X8" s="43"/>
      <c r="Y8" s="44"/>
    </row>
    <row r="9" customFormat="false" ht="24" hidden="false" customHeight="true" outlineLevel="0" collapsed="false">
      <c r="A9" s="33"/>
      <c r="B9" s="34"/>
      <c r="C9" s="35"/>
      <c r="D9" s="36" t="s">
        <v>131</v>
      </c>
      <c r="E9" s="37"/>
      <c r="F9" s="38"/>
      <c r="G9" s="39"/>
      <c r="H9" s="40"/>
      <c r="I9" s="33"/>
      <c r="J9" s="33" t="s">
        <v>40</v>
      </c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41"/>
      <c r="W9" s="42"/>
      <c r="X9" s="43"/>
      <c r="Y9" s="44"/>
    </row>
    <row r="10" customFormat="false" ht="24" hidden="false" customHeight="true" outlineLevel="0" collapsed="false">
      <c r="A10" s="33"/>
      <c r="B10" s="34"/>
      <c r="C10" s="35"/>
      <c r="D10" s="36" t="s">
        <v>132</v>
      </c>
      <c r="E10" s="37"/>
      <c r="F10" s="38"/>
      <c r="G10" s="39"/>
      <c r="H10" s="40"/>
      <c r="I10" s="33"/>
      <c r="J10" s="33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41"/>
      <c r="W10" s="42"/>
      <c r="X10" s="43"/>
      <c r="Y10" s="44"/>
    </row>
    <row r="11" customFormat="false" ht="24" hidden="false" customHeight="true" outlineLevel="0" collapsed="false">
      <c r="A11" s="33"/>
      <c r="B11" s="34"/>
      <c r="C11" s="35"/>
      <c r="D11" s="36"/>
      <c r="E11" s="37"/>
      <c r="F11" s="38"/>
      <c r="G11" s="39"/>
      <c r="H11" s="40"/>
      <c r="I11" s="33"/>
      <c r="J11" s="33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41"/>
      <c r="W11" s="42"/>
      <c r="X11" s="43"/>
      <c r="Y11" s="44"/>
    </row>
    <row r="12" customFormat="false" ht="14.9" hidden="false" customHeight="false" outlineLevel="0" collapsed="false">
      <c r="A12" s="33" t="n">
        <v>4</v>
      </c>
      <c r="B12" s="34"/>
      <c r="C12" s="45" t="s">
        <v>133</v>
      </c>
      <c r="D12" s="36" t="s">
        <v>134</v>
      </c>
      <c r="E12" s="37" t="s">
        <v>43</v>
      </c>
      <c r="F12" s="38" t="s">
        <v>77</v>
      </c>
      <c r="G12" s="39" t="s">
        <v>39</v>
      </c>
      <c r="H12" s="46" t="s">
        <v>94</v>
      </c>
      <c r="I12" s="39"/>
      <c r="J12" s="33"/>
      <c r="K12" s="39" t="s">
        <v>41</v>
      </c>
      <c r="L12" s="39" t="n">
        <v>4</v>
      </c>
      <c r="M12" s="39" t="n">
        <v>2</v>
      </c>
      <c r="N12" s="39" t="n">
        <v>2</v>
      </c>
      <c r="O12" s="39" t="n">
        <v>2</v>
      </c>
      <c r="P12" s="39" t="n">
        <v>2</v>
      </c>
      <c r="Q12" s="39" t="n">
        <v>2</v>
      </c>
      <c r="R12" s="39" t="n">
        <v>2</v>
      </c>
      <c r="S12" s="39" t="n">
        <v>1</v>
      </c>
      <c r="T12" s="39" t="n">
        <v>1</v>
      </c>
      <c r="U12" s="39" t="n">
        <v>2</v>
      </c>
      <c r="V12" s="41" t="n">
        <f aca="false">SUM(2*M12,O12,R12,T12,Q12,3*L12,N12,P12,S12,U12)</f>
        <v>30</v>
      </c>
      <c r="W12" s="42" t="str">
        <f aca="false">IF(V12&lt;=25,'Listado Impacto'!$O$2,IF(V12&lt;=50,'Listado Impacto'!$O$3,IF(V12&lt;=75,'Listado Impacto'!$O$4,IF(V12&lt;=90,'Listado Impacto'!$O$5,"ERROR"))))</f>
        <v>Medio</v>
      </c>
      <c r="X12" s="47"/>
      <c r="Y12" s="44"/>
    </row>
    <row r="13" customFormat="false" ht="15" hidden="false" customHeight="false" outlineLevel="0" collapsed="false">
      <c r="A13" s="33"/>
      <c r="B13" s="34"/>
      <c r="C13" s="45"/>
      <c r="D13" s="36"/>
      <c r="E13" s="37" t="s">
        <v>38</v>
      </c>
      <c r="F13" s="38"/>
      <c r="G13" s="39"/>
      <c r="H13" s="46"/>
      <c r="I13" s="39"/>
      <c r="J13" s="33" t="s">
        <v>45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41"/>
      <c r="W13" s="42"/>
      <c r="X13" s="47"/>
      <c r="Y13" s="44"/>
    </row>
    <row r="14" customFormat="false" ht="15" hidden="false" customHeight="false" outlineLevel="0" collapsed="false">
      <c r="A14" s="33"/>
      <c r="B14" s="34"/>
      <c r="C14" s="45"/>
      <c r="D14" s="36"/>
      <c r="E14" s="37" t="s">
        <v>53</v>
      </c>
      <c r="F14" s="38"/>
      <c r="G14" s="39"/>
      <c r="H14" s="46"/>
      <c r="I14" s="39"/>
      <c r="J14" s="33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41"/>
      <c r="W14" s="42"/>
      <c r="X14" s="47"/>
      <c r="Y14" s="44"/>
    </row>
    <row r="15" customFormat="false" ht="15" hidden="false" customHeight="false" outlineLevel="0" collapsed="false">
      <c r="A15" s="33" t="n">
        <v>5</v>
      </c>
      <c r="B15" s="34"/>
      <c r="C15" s="35"/>
      <c r="D15" s="36"/>
      <c r="E15" s="37"/>
      <c r="F15" s="38" t="s">
        <v>73</v>
      </c>
      <c r="G15" s="39" t="s">
        <v>39</v>
      </c>
      <c r="H15" s="46" t="s">
        <v>48</v>
      </c>
      <c r="I15" s="39"/>
      <c r="J15" s="33"/>
      <c r="K15" s="39" t="s">
        <v>41</v>
      </c>
      <c r="L15" s="39" t="n">
        <v>8</v>
      </c>
      <c r="M15" s="39" t="n">
        <v>8</v>
      </c>
      <c r="N15" s="39" t="n">
        <v>2</v>
      </c>
      <c r="O15" s="39" t="n">
        <v>4</v>
      </c>
      <c r="P15" s="39" t="n">
        <v>2</v>
      </c>
      <c r="Q15" s="39" t="n">
        <v>4</v>
      </c>
      <c r="R15" s="39" t="n">
        <v>2</v>
      </c>
      <c r="S15" s="39" t="n">
        <v>4</v>
      </c>
      <c r="T15" s="39" t="n">
        <v>4</v>
      </c>
      <c r="U15" s="39" t="n">
        <v>2</v>
      </c>
      <c r="V15" s="41" t="n">
        <f aca="false">SUM(2*M15,O15,R15,T15,Q15,3*L15,N15,P15,S15,U15)</f>
        <v>64</v>
      </c>
      <c r="W15" s="42" t="str">
        <f aca="false">IF(V15&lt;=25,'Listado Impacto'!$O$2,IF(V15&lt;=50,'Listado Impacto'!$O$3,IF(V15&lt;=75,'Listado Impacto'!$O$4,IF(V15&lt;=90,'Listado Impacto'!$O$5,"ERROR"))))</f>
        <v>Alto</v>
      </c>
      <c r="X15" s="47"/>
      <c r="Y15" s="44"/>
    </row>
    <row r="16" customFormat="false" ht="15" hidden="false" customHeight="false" outlineLevel="0" collapsed="false">
      <c r="A16" s="33" t="n">
        <v>6</v>
      </c>
      <c r="B16" s="34"/>
      <c r="C16" s="35" t="s">
        <v>135</v>
      </c>
      <c r="D16" s="36" t="s">
        <v>136</v>
      </c>
      <c r="E16" s="37" t="s">
        <v>33</v>
      </c>
      <c r="F16" s="38"/>
      <c r="G16" s="39"/>
      <c r="H16" s="46"/>
      <c r="I16" s="39"/>
      <c r="J16" s="33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41" t="n">
        <f aca="false">SUM(2*M16,O16,R16,T16,Q16,3*L16,N16,P16,S16,U16)</f>
        <v>0</v>
      </c>
      <c r="W16" s="42" t="str">
        <f aca="false">IF(V16&lt;=25,'Listado Impacto'!$O$2,IF(V16&lt;=50,'Listado Impacto'!$O$3,IF(V16&lt;=75,'Listado Impacto'!$O$4,IF(V16&lt;=90,'Listado Impacto'!$O$5,"ERROR"))))</f>
        <v>Bajo</v>
      </c>
      <c r="X16" s="48"/>
      <c r="Y16" s="44"/>
    </row>
    <row r="17" customFormat="false" ht="15" hidden="false" customHeight="false" outlineLevel="0" collapsed="false">
      <c r="A17" s="33" t="n">
        <v>7</v>
      </c>
      <c r="B17" s="34"/>
      <c r="C17" s="35"/>
      <c r="D17" s="36"/>
      <c r="E17" s="37"/>
      <c r="F17" s="38"/>
      <c r="G17" s="39"/>
      <c r="H17" s="46"/>
      <c r="I17" s="39"/>
      <c r="J17" s="33" t="s">
        <v>45</v>
      </c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41" t="n">
        <f aca="false">SUM(2*M17,O17,R17,T17,Q17,3*L17,N17,P17,S17,U17)</f>
        <v>0</v>
      </c>
      <c r="W17" s="42" t="str">
        <f aca="false">IF(V17&lt;=25,'Listado Impacto'!$O$2,IF(V17&lt;=50,'Listado Impacto'!$O$3,IF(V17&lt;=75,'Listado Impacto'!$O$4,IF(V17&lt;=90,'Listado Impacto'!$O$5,"ERROR"))))</f>
        <v>Bajo</v>
      </c>
      <c r="X17" s="48"/>
      <c r="Y17" s="44"/>
    </row>
    <row r="18" customFormat="false" ht="23.85" hidden="false" customHeight="false" outlineLevel="0" collapsed="false">
      <c r="A18" s="33" t="n">
        <v>8</v>
      </c>
      <c r="B18" s="34"/>
      <c r="C18" s="35" t="s">
        <v>137</v>
      </c>
      <c r="D18" s="36" t="s">
        <v>138</v>
      </c>
      <c r="E18" s="37" t="s">
        <v>69</v>
      </c>
      <c r="F18" s="38"/>
      <c r="G18" s="39" t="s">
        <v>70</v>
      </c>
      <c r="H18" s="46"/>
      <c r="I18" s="39"/>
      <c r="J18" s="33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41" t="n">
        <f aca="false">SUM(2*M18,O18,R18,T18,Q18,3*L18,N18,P18,S18,U18)</f>
        <v>0</v>
      </c>
      <c r="W18" s="42" t="str">
        <f aca="false">IF(V18&lt;=25,'Listado Impacto'!$O$2,IF(V18&lt;=50,'Listado Impacto'!$O$3,IF(V18&lt;=75,'Listado Impacto'!$O$4,IF(V18&lt;=90,'Listado Impacto'!$O$5,"ERROR"))))</f>
        <v>Bajo</v>
      </c>
      <c r="X18" s="48"/>
      <c r="Y18" s="44"/>
    </row>
    <row r="19" customFormat="false" ht="23.85" hidden="false" customHeight="false" outlineLevel="0" collapsed="false">
      <c r="A19" s="33" t="n">
        <v>9</v>
      </c>
      <c r="B19" s="34"/>
      <c r="C19" s="35"/>
      <c r="D19" s="36"/>
      <c r="E19" s="37" t="s">
        <v>47</v>
      </c>
      <c r="F19" s="38"/>
      <c r="G19" s="39" t="s">
        <v>76</v>
      </c>
      <c r="H19" s="46"/>
      <c r="I19" s="39"/>
      <c r="J19" s="33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41" t="n">
        <f aca="false">SUM(2*M19,O19,R19,T19,Q19,3*L19,N19,P19,S19,U19)</f>
        <v>0</v>
      </c>
      <c r="W19" s="42" t="str">
        <f aca="false">IF(V19&lt;=25,'Listado Impacto'!$O$2,IF(V19&lt;=50,'Listado Impacto'!$O$3,IF(V19&lt;=75,'Listado Impacto'!$O$4,IF(V19&lt;=90,'Listado Impacto'!$O$5,"ERROR"))))</f>
        <v>Bajo</v>
      </c>
      <c r="X19" s="48"/>
      <c r="Y19" s="44"/>
    </row>
    <row r="20" customFormat="false" ht="15" hidden="false" customHeight="false" outlineLevel="0" collapsed="false">
      <c r="A20" s="33" t="n">
        <v>10</v>
      </c>
      <c r="B20" s="34"/>
      <c r="C20" s="35"/>
      <c r="D20" s="36"/>
      <c r="E20" s="37"/>
      <c r="F20" s="38"/>
      <c r="G20" s="39"/>
      <c r="H20" s="46"/>
      <c r="I20" s="39"/>
      <c r="J20" s="33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41" t="n">
        <f aca="false">SUM(2*M20,O20,R20,T20,Q20,3*L20,N20,P20,S20,U20)</f>
        <v>0</v>
      </c>
      <c r="W20" s="42" t="str">
        <f aca="false">IF(V20&lt;=25,'Listado Impacto'!$O$2,IF(V20&lt;=50,'Listado Impacto'!$O$3,IF(V20&lt;=75,'Listado Impacto'!$O$4,IF(V20&lt;=90,'Listado Impacto'!$O$5,"ERROR"))))</f>
        <v>Bajo</v>
      </c>
      <c r="X20" s="48"/>
      <c r="Y20" s="44"/>
    </row>
    <row r="21" customFormat="false" ht="15" hidden="false" customHeight="false" outlineLevel="0" collapsed="false">
      <c r="A21" s="33" t="n">
        <v>11</v>
      </c>
      <c r="B21" s="34"/>
      <c r="C21" s="35"/>
      <c r="D21" s="36"/>
      <c r="E21" s="37"/>
      <c r="F21" s="38"/>
      <c r="G21" s="39"/>
      <c r="H21" s="40"/>
      <c r="I21" s="43"/>
      <c r="J21" s="33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41" t="n">
        <f aca="false">SUM(2*M21,O21,R21,T21,Q21,3*L21,N21,P21,S21,U21)</f>
        <v>0</v>
      </c>
      <c r="W21" s="42" t="str">
        <f aca="false">IF(V21&lt;=25,'Listado Impacto'!$O$2,IF(V21&lt;=50,'Listado Impacto'!$O$3,IF(V21&lt;=75,'Listado Impacto'!$O$4,IF(V21&lt;=90,'Listado Impacto'!$O$5,"ERROR"))))</f>
        <v>Bajo</v>
      </c>
      <c r="X21" s="43"/>
      <c r="Y21" s="43"/>
    </row>
    <row r="22" customFormat="false" ht="15" hidden="false" customHeight="false" outlineLevel="0" collapsed="false">
      <c r="A22" s="33" t="n">
        <v>12</v>
      </c>
      <c r="B22" s="34"/>
      <c r="C22" s="35"/>
      <c r="D22" s="36"/>
      <c r="E22" s="37"/>
      <c r="F22" s="38"/>
      <c r="G22" s="39"/>
      <c r="H22" s="40"/>
      <c r="I22" s="43"/>
      <c r="J22" s="33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41" t="n">
        <f aca="false">SUM(2*M22,O22,R22,T22,Q22,3*L22,N22,P22,S22,U22)</f>
        <v>0</v>
      </c>
      <c r="W22" s="42" t="str">
        <f aca="false">IF(V22&lt;=25,'Listado Impacto'!$O$2,IF(V22&lt;=50,'Listado Impacto'!$O$3,IF(V22&lt;=75,'Listado Impacto'!$O$4,IF(V22&lt;=90,'Listado Impacto'!$O$5,"ERROR"))))</f>
        <v>Bajo</v>
      </c>
      <c r="X22" s="43"/>
      <c r="Y22" s="43"/>
    </row>
    <row r="23" customFormat="false" ht="15" hidden="false" customHeight="false" outlineLevel="0" collapsed="false">
      <c r="A23" s="33" t="n">
        <v>13</v>
      </c>
      <c r="B23" s="34"/>
      <c r="C23" s="35"/>
      <c r="D23" s="36"/>
      <c r="E23" s="37"/>
      <c r="F23" s="38"/>
      <c r="G23" s="39"/>
      <c r="H23" s="40"/>
      <c r="I23" s="43"/>
      <c r="J23" s="33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41" t="n">
        <f aca="false">SUM(2*M23,O23,R23,T23,Q23,3*L23,N23,P23,S23,U23)</f>
        <v>0</v>
      </c>
      <c r="W23" s="42" t="str">
        <f aca="false">IF(V23&lt;=25,'Listado Impacto'!$O$2,IF(V23&lt;=50,'Listado Impacto'!$O$3,IF(V23&lt;=75,'Listado Impacto'!$O$4,IF(V23&lt;=90,'Listado Impacto'!$O$5,"ERROR"))))</f>
        <v>Bajo</v>
      </c>
      <c r="X23" s="43"/>
      <c r="Y23" s="43"/>
    </row>
    <row r="24" customFormat="false" ht="15" hidden="false" customHeight="false" outlineLevel="0" collapsed="false">
      <c r="A24" s="33" t="n">
        <v>18</v>
      </c>
      <c r="B24" s="34"/>
      <c r="C24" s="49"/>
      <c r="D24" s="50"/>
      <c r="E24" s="37"/>
      <c r="F24" s="38"/>
      <c r="G24" s="39"/>
      <c r="H24" s="40"/>
      <c r="I24" s="43"/>
      <c r="J24" s="33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41" t="n">
        <f aca="false">SUM(2*M24,O24,R24,T24,Q24,3*L24,N24,P24,S24,U24)</f>
        <v>0</v>
      </c>
      <c r="W24" s="42" t="str">
        <f aca="false">IF(V24&lt;=25,'Listado Impacto'!$O$2,IF(V24&lt;=50,'Listado Impacto'!$O$3,IF(V24&lt;=75,'Listado Impacto'!$O$4,IF(V24&lt;=90,'Listado Impacto'!$O$5,"ERROR"))))</f>
        <v>Bajo</v>
      </c>
      <c r="X24" s="43"/>
      <c r="Y24" s="43"/>
    </row>
    <row r="25" customFormat="false" ht="15" hidden="false" customHeight="false" outlineLevel="0" collapsed="false">
      <c r="A25" s="33" t="n">
        <v>19</v>
      </c>
      <c r="B25" s="34"/>
      <c r="C25" s="49"/>
      <c r="D25" s="50"/>
      <c r="E25" s="37"/>
      <c r="F25" s="38"/>
      <c r="G25" s="39"/>
      <c r="H25" s="40"/>
      <c r="I25" s="43"/>
      <c r="J25" s="33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41" t="n">
        <f aca="false">SUM(2*M25,O25,R25,T25,Q25,3*L25,N25,P25,S25,U25)</f>
        <v>0</v>
      </c>
      <c r="W25" s="42" t="str">
        <f aca="false">IF(V25&lt;=25,'Listado Impacto'!$O$2,IF(V25&lt;=50,'Listado Impacto'!$O$3,IF(V25&lt;=75,'Listado Impacto'!$O$4,IF(V25&lt;=90,'Listado Impacto'!$O$5,"ERROR"))))</f>
        <v>Bajo</v>
      </c>
      <c r="X25" s="43"/>
      <c r="Y25" s="43"/>
    </row>
    <row r="26" customFormat="false" ht="15" hidden="false" customHeight="false" outlineLevel="0" collapsed="false">
      <c r="A26" s="33" t="n">
        <v>20</v>
      </c>
      <c r="B26" s="34"/>
      <c r="C26" s="49"/>
      <c r="D26" s="50"/>
      <c r="E26" s="37"/>
      <c r="F26" s="38"/>
      <c r="G26" s="39"/>
      <c r="H26" s="40"/>
      <c r="I26" s="43"/>
      <c r="J26" s="33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1" t="n">
        <f aca="false">SUM(2*M26,O26,R26,T26,Q26,3*L26,N26,P26,S26,U26)</f>
        <v>0</v>
      </c>
      <c r="W26" s="42" t="str">
        <f aca="false">IF(V26&lt;=25,'Listado Impacto'!$O$2,IF(V26&lt;=50,'Listado Impacto'!$O$3,IF(V26&lt;=75,'Listado Impacto'!$O$4,IF(V26&lt;=90,'Listado Impacto'!$O$5,"ERROR"))))</f>
        <v>Bajo</v>
      </c>
      <c r="X26" s="43"/>
      <c r="Y26" s="43"/>
    </row>
    <row r="27" customFormat="false" ht="15" hidden="false" customHeight="false" outlineLevel="0" collapsed="false">
      <c r="A27" s="33" t="n">
        <v>21</v>
      </c>
      <c r="B27" s="34"/>
      <c r="C27" s="49"/>
      <c r="D27" s="50"/>
      <c r="E27" s="37"/>
      <c r="F27" s="38"/>
      <c r="G27" s="39"/>
      <c r="H27" s="40"/>
      <c r="I27" s="43"/>
      <c r="J27" s="33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41" t="n">
        <f aca="false">SUM(2*M27,O27,R27,T27,Q27,3*L27,N27,P27,S27,U27)</f>
        <v>0</v>
      </c>
      <c r="W27" s="42" t="str">
        <f aca="false">IF(V27&lt;=25,'Listado Impacto'!$O$2,IF(V27&lt;=50,'Listado Impacto'!$O$3,IF(V27&lt;=75,'Listado Impacto'!$O$4,IF(V27&lt;=90,'Listado Impacto'!$O$5,"ERROR"))))</f>
        <v>Bajo</v>
      </c>
      <c r="X27" s="43"/>
      <c r="Y27" s="43"/>
    </row>
    <row r="28" customFormat="false" ht="15" hidden="false" customHeight="false" outlineLevel="0" collapsed="false">
      <c r="A28" s="33" t="n">
        <v>18</v>
      </c>
      <c r="B28" s="34"/>
      <c r="C28" s="49"/>
      <c r="D28" s="50"/>
      <c r="E28" s="37"/>
      <c r="F28" s="38"/>
      <c r="G28" s="39"/>
      <c r="H28" s="40"/>
      <c r="I28" s="43"/>
      <c r="J28" s="33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41" t="n">
        <f aca="false">SUM(2*M28,O28,R28,T28,Q28,3*L28,N28,P28,S28,U28)</f>
        <v>0</v>
      </c>
      <c r="W28" s="42" t="str">
        <f aca="false">IF(V28&lt;=25,'Listado Impacto'!$O$2,IF(V28&lt;=50,'Listado Impacto'!$O$3,IF(V28&lt;=75,'Listado Impacto'!$O$4,IF(V28&lt;=90,'Listado Impacto'!$O$5,"ERROR"))))</f>
        <v>Bajo</v>
      </c>
      <c r="X28" s="43"/>
      <c r="Y28" s="43"/>
    </row>
    <row r="29" customFormat="false" ht="15" hidden="false" customHeight="false" outlineLevel="0" collapsed="false">
      <c r="A29" s="33" t="n">
        <v>19</v>
      </c>
      <c r="B29" s="34"/>
      <c r="C29" s="49"/>
      <c r="D29" s="50"/>
      <c r="E29" s="51"/>
      <c r="F29" s="38"/>
      <c r="G29" s="39"/>
      <c r="H29" s="40"/>
      <c r="I29" s="43"/>
      <c r="J29" s="33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41" t="n">
        <f aca="false">SUM(2*M29,O29,R29,T29,Q29,3*L29,N29,P29,S29,U29)</f>
        <v>0</v>
      </c>
      <c r="W29" s="42" t="str">
        <f aca="false">IF(V29&lt;=25,'Listado Impacto'!$O$2,IF(V29&lt;=50,'Listado Impacto'!$O$3,IF(V29&lt;=75,'Listado Impacto'!$O$4,IF(V29&lt;=90,'Listado Impacto'!$O$5,"ERROR"))))</f>
        <v>Bajo</v>
      </c>
      <c r="X29" s="43"/>
      <c r="Y29" s="43"/>
    </row>
    <row r="30" customFormat="false" ht="15" hidden="false" customHeight="false" outlineLevel="0" collapsed="false">
      <c r="A30" s="33" t="n">
        <v>20</v>
      </c>
      <c r="B30" s="34"/>
      <c r="C30" s="49"/>
      <c r="D30" s="50"/>
      <c r="E30" s="51"/>
      <c r="F30" s="38"/>
      <c r="G30" s="39"/>
      <c r="H30" s="40"/>
      <c r="I30" s="43"/>
      <c r="J30" s="33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41" t="n">
        <f aca="false">SUM(2*M30,O30,R30,T30,Q30,3*L30,N30,P30,S30,U30)</f>
        <v>0</v>
      </c>
      <c r="W30" s="42" t="str">
        <f aca="false">IF(V30&lt;=25,'Listado Impacto'!$O$2,IF(V30&lt;=50,'Listado Impacto'!$O$3,IF(V30&lt;=75,'Listado Impacto'!$O$4,IF(V30&lt;=90,'Listado Impacto'!$O$5,"ERROR"))))</f>
        <v>Bajo</v>
      </c>
      <c r="X30" s="43"/>
      <c r="Y30" s="43"/>
    </row>
    <row r="31" customFormat="false" ht="15" hidden="false" customHeight="false" outlineLevel="0" collapsed="false">
      <c r="A31" s="33" t="n">
        <v>21</v>
      </c>
      <c r="B31" s="34"/>
      <c r="C31" s="49"/>
      <c r="D31" s="50"/>
      <c r="E31" s="51"/>
      <c r="F31" s="38"/>
      <c r="G31" s="39"/>
      <c r="H31" s="40"/>
      <c r="I31" s="43"/>
      <c r="J31" s="33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41" t="n">
        <f aca="false">SUM(2*M31,O31,R31,T31,Q31,3*L31,N31,P31,S31,U31)</f>
        <v>0</v>
      </c>
      <c r="W31" s="42" t="str">
        <f aca="false">IF(V31&lt;=25,'Listado Impacto'!$O$2,IF(V31&lt;=50,'Listado Impacto'!$O$3,IF(V31&lt;=75,'Listado Impacto'!$O$4,IF(V31&lt;=90,'Listado Impacto'!$O$5,"ERROR"))))</f>
        <v>Bajo</v>
      </c>
      <c r="X31" s="43"/>
      <c r="Y31" s="43"/>
    </row>
    <row r="32" customFormat="false" ht="15" hidden="false" customHeight="false" outlineLevel="0" collapsed="false">
      <c r="A32" s="33" t="n">
        <v>22</v>
      </c>
      <c r="B32" s="34"/>
      <c r="C32" s="49"/>
      <c r="D32" s="50"/>
      <c r="E32" s="37"/>
      <c r="F32" s="38"/>
      <c r="G32" s="39"/>
      <c r="H32" s="40"/>
      <c r="I32" s="43"/>
      <c r="J32" s="33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41" t="n">
        <f aca="false">SUM(2*M32,O32,R32,T32,Q32,3*L32,N32,P32,S32,U32)</f>
        <v>0</v>
      </c>
      <c r="W32" s="42" t="str">
        <f aca="false">IF(V32&lt;=25,'Listado Impacto'!$O$2,IF(V32&lt;=50,'Listado Impacto'!$O$3,IF(V32&lt;=75,'Listado Impacto'!$O$4,IF(V32&lt;=90,'Listado Impacto'!$O$5,"ERROR"))))</f>
        <v>Bajo</v>
      </c>
      <c r="X32" s="43"/>
      <c r="Y32" s="43"/>
    </row>
    <row r="33" customFormat="false" ht="15" hidden="false" customHeight="false" outlineLevel="0" collapsed="false">
      <c r="A33" s="33" t="n">
        <v>23</v>
      </c>
      <c r="B33" s="34"/>
      <c r="C33" s="50"/>
      <c r="D33" s="52"/>
      <c r="E33" s="37"/>
      <c r="F33" s="38"/>
      <c r="G33" s="39"/>
      <c r="H33" s="40"/>
      <c r="I33" s="43"/>
      <c r="J33" s="33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41" t="n">
        <f aca="false">SUM(2*M33,O33,R33,T33,Q33,3*L33,N33,P33,S33,U33)</f>
        <v>0</v>
      </c>
      <c r="W33" s="42" t="str">
        <f aca="false">IF(V33&lt;=25,'Listado Impacto'!$O$2,IF(V33&lt;=50,'Listado Impacto'!$O$3,IF(V33&lt;=75,'Listado Impacto'!$O$4,IF(V33&lt;=90,'Listado Impacto'!$O$5,"ERROR"))))</f>
        <v>Bajo</v>
      </c>
      <c r="X33" s="43"/>
      <c r="Y33" s="43"/>
    </row>
    <row r="34" customFormat="false" ht="15" hidden="false" customHeight="false" outlineLevel="0" collapsed="false">
      <c r="A34" s="33" t="n">
        <v>24</v>
      </c>
      <c r="B34" s="34"/>
      <c r="C34" s="50"/>
      <c r="D34" s="52"/>
      <c r="E34" s="37"/>
      <c r="F34" s="38"/>
      <c r="G34" s="39"/>
      <c r="H34" s="40"/>
      <c r="I34" s="43"/>
      <c r="J34" s="33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41" t="n">
        <f aca="false">SUM(2*M34,O34,R34,T34,Q34,3*L34,N34,P34,S34,U34)</f>
        <v>0</v>
      </c>
      <c r="W34" s="42" t="str">
        <f aca="false">IF(V34&lt;=25,'Listado Impacto'!$O$2,IF(V34&lt;=50,'Listado Impacto'!$O$3,IF(V34&lt;=75,'Listado Impacto'!$O$4,IF(V34&lt;=90,'Listado Impacto'!$O$5,"ERROR"))))</f>
        <v>Bajo</v>
      </c>
      <c r="X34" s="43"/>
      <c r="Y34" s="43"/>
    </row>
    <row r="35" customFormat="false" ht="15" hidden="false" customHeight="false" outlineLevel="0" collapsed="false">
      <c r="A35" s="33" t="n">
        <v>25</v>
      </c>
      <c r="B35" s="34"/>
      <c r="C35" s="43"/>
      <c r="D35" s="52"/>
      <c r="E35" s="37"/>
      <c r="F35" s="38"/>
      <c r="G35" s="39"/>
      <c r="H35" s="40"/>
      <c r="I35" s="43"/>
      <c r="J35" s="33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41" t="n">
        <f aca="false">SUM(2*M35,O35,R35,T35,Q35,3*L35,N35,P35,S35,U35)</f>
        <v>0</v>
      </c>
      <c r="W35" s="42" t="str">
        <f aca="false">IF(V35&lt;=25,'Listado Impacto'!$O$2,IF(V35&lt;=50,'Listado Impacto'!$O$3,IF(V35&lt;=75,'Listado Impacto'!$O$4,IF(V35&lt;=90,'Listado Impacto'!$O$5,"ERROR"))))</f>
        <v>Bajo</v>
      </c>
      <c r="X35" s="43"/>
      <c r="Y35" s="43"/>
    </row>
    <row r="36" customFormat="false" ht="15" hidden="false" customHeight="false" outlineLevel="0" collapsed="false">
      <c r="A36" s="33" t="n">
        <v>26</v>
      </c>
      <c r="B36" s="34"/>
      <c r="C36" s="43"/>
      <c r="D36" s="43"/>
      <c r="E36" s="37"/>
      <c r="F36" s="38"/>
      <c r="G36" s="39"/>
      <c r="H36" s="40"/>
      <c r="I36" s="43"/>
      <c r="J36" s="33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41" t="n">
        <f aca="false">SUM(2*M36,O36,R36,T36,Q36,3*L36,N36,P36,S36,U36)</f>
        <v>0</v>
      </c>
      <c r="W36" s="42" t="str">
        <f aca="false">IF(V36&lt;=25,'Listado Impacto'!$O$2,IF(V36&lt;=50,'Listado Impacto'!$O$3,IF(V36&lt;=75,'Listado Impacto'!$O$4,IF(V36&lt;=90,'Listado Impacto'!$O$5,"ERROR"))))</f>
        <v>Bajo</v>
      </c>
      <c r="X36" s="43"/>
      <c r="Y36" s="43"/>
    </row>
    <row r="37" customFormat="false" ht="15" hidden="false" customHeight="false" outlineLevel="0" collapsed="false">
      <c r="A37" s="33" t="n">
        <v>27</v>
      </c>
      <c r="B37" s="34"/>
      <c r="C37" s="43"/>
      <c r="D37" s="43"/>
      <c r="E37" s="37"/>
      <c r="F37" s="38"/>
      <c r="G37" s="39"/>
      <c r="H37" s="40"/>
      <c r="I37" s="43"/>
      <c r="J37" s="33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41" t="n">
        <f aca="false">SUM(2*M37,O37,R37,T37,Q37,3*L37,N37,P37,S37,U37)</f>
        <v>0</v>
      </c>
      <c r="W37" s="42" t="str">
        <f aca="false">IF(V37&lt;=25,'Listado Impacto'!$O$2,IF(V37&lt;=50,'Listado Impacto'!$O$3,IF(V37&lt;=75,'Listado Impacto'!$O$4,IF(V37&lt;=90,'Listado Impacto'!$O$5,"ERROR"))))</f>
        <v>Bajo</v>
      </c>
      <c r="X37" s="43"/>
      <c r="Y37" s="43"/>
    </row>
    <row r="38" customFormat="false" ht="15" hidden="false" customHeight="false" outlineLevel="0" collapsed="false">
      <c r="A38" s="33" t="n">
        <v>28</v>
      </c>
      <c r="B38" s="53"/>
      <c r="C38" s="43"/>
      <c r="D38" s="43"/>
      <c r="E38" s="37"/>
      <c r="F38" s="38"/>
      <c r="G38" s="39"/>
      <c r="H38" s="40"/>
      <c r="I38" s="43"/>
      <c r="J38" s="33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41" t="n">
        <f aca="false">SUM(2*M38,O38,R38,T38,Q38,3*L38,N38,P38,S38,U38)</f>
        <v>0</v>
      </c>
      <c r="W38" s="42" t="str">
        <f aca="false">IF(V38&lt;=25,'Listado Impacto'!$O$2,IF(V38&lt;=50,'Listado Impacto'!$O$3,IF(V38&lt;=75,'Listado Impacto'!$O$4,IF(V38&lt;=90,'Listado Impacto'!$O$5,"ERROR"))))</f>
        <v>Bajo</v>
      </c>
      <c r="X38" s="43"/>
      <c r="Y38" s="43"/>
    </row>
    <row r="39" customFormat="false" ht="15" hidden="false" customHeight="false" outlineLevel="0" collapsed="false">
      <c r="A39" s="33" t="n">
        <v>29</v>
      </c>
      <c r="B39" s="53"/>
      <c r="C39" s="43"/>
      <c r="D39" s="43"/>
      <c r="E39" s="37"/>
      <c r="F39" s="38"/>
      <c r="G39" s="39"/>
      <c r="H39" s="40"/>
      <c r="I39" s="43"/>
      <c r="J39" s="33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41" t="n">
        <f aca="false">SUM(2*M39,O39,R39,T39,Q39,3*L39,N39,P39,S39,U39)</f>
        <v>0</v>
      </c>
      <c r="W39" s="42" t="str">
        <f aca="false">IF(V39&lt;=25,'Listado Impacto'!$O$2,IF(V39&lt;=50,'Listado Impacto'!$O$3,IF(V39&lt;=75,'Listado Impacto'!$O$4,IF(V39&lt;=90,'Listado Impacto'!$O$5,"ERROR"))))</f>
        <v>Bajo</v>
      </c>
      <c r="X39" s="43"/>
      <c r="Y39" s="43"/>
    </row>
    <row r="40" customFormat="false" ht="15" hidden="false" customHeight="false" outlineLevel="0" collapsed="false">
      <c r="A40" s="33" t="n">
        <v>30</v>
      </c>
      <c r="B40" s="53"/>
      <c r="C40" s="43"/>
      <c r="D40" s="43"/>
      <c r="E40" s="37"/>
      <c r="F40" s="38"/>
      <c r="G40" s="39"/>
      <c r="H40" s="40"/>
      <c r="I40" s="43"/>
      <c r="J40" s="33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41" t="n">
        <f aca="false">SUM(2*M40,O40,R40,T40,Q40,3*L40,N40,P40,S40,U40)</f>
        <v>0</v>
      </c>
      <c r="W40" s="42" t="str">
        <f aca="false">IF(V40&lt;=25,'Listado Impacto'!$O$2,IF(V40&lt;=50,'Listado Impacto'!$O$3,IF(V40&lt;=75,'Listado Impacto'!$O$4,IF(V40&lt;=90,'Listado Impacto'!$O$5,"ERROR"))))</f>
        <v>Bajo</v>
      </c>
      <c r="X40" s="43"/>
      <c r="Y40" s="43"/>
    </row>
    <row r="41" customFormat="false" ht="15" hidden="false" customHeight="false" outlineLevel="0" collapsed="false">
      <c r="A41" s="33" t="n">
        <v>31</v>
      </c>
      <c r="B41" s="53"/>
      <c r="C41" s="43"/>
      <c r="D41" s="43"/>
      <c r="E41" s="37"/>
      <c r="F41" s="38"/>
      <c r="G41" s="39"/>
      <c r="H41" s="40"/>
      <c r="I41" s="43"/>
      <c r="J41" s="33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41" t="n">
        <f aca="false">SUM(2*M41,O41,R41,T41,Q41,3*L41,N41,P41,S41,U41)</f>
        <v>0</v>
      </c>
      <c r="W41" s="42" t="str">
        <f aca="false">IF(V41&lt;=25,'Listado Impacto'!$O$2,IF(V41&lt;=50,'Listado Impacto'!$O$3,IF(V41&lt;=75,'Listado Impacto'!$O$4,IF(V41&lt;=90,'Listado Impacto'!$O$5,"ERROR"))))</f>
        <v>Bajo</v>
      </c>
      <c r="X41" s="43"/>
      <c r="Y41" s="43"/>
    </row>
    <row r="42" customFormat="false" ht="15" hidden="false" customHeight="false" outlineLevel="0" collapsed="false">
      <c r="A42" s="33" t="n">
        <v>32</v>
      </c>
      <c r="B42" s="53"/>
      <c r="C42" s="43"/>
      <c r="D42" s="43"/>
      <c r="E42" s="37"/>
      <c r="F42" s="38"/>
      <c r="G42" s="39"/>
      <c r="H42" s="40"/>
      <c r="I42" s="43"/>
      <c r="J42" s="33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41" t="n">
        <f aca="false">SUM(2*M42,O42,R42,T42,Q42,3*L42,N42,P42,S42,U42)</f>
        <v>0</v>
      </c>
      <c r="W42" s="42" t="str">
        <f aca="false">IF(V42&lt;=25,'Listado Impacto'!$O$2,IF(V42&lt;=50,'Listado Impacto'!$O$3,IF(V42&lt;=75,'Listado Impacto'!$O$4,IF(V42&lt;=90,'Listado Impacto'!$O$5,"ERROR"))))</f>
        <v>Bajo</v>
      </c>
      <c r="X42" s="43"/>
      <c r="Y42" s="43"/>
    </row>
    <row r="43" customFormat="false" ht="15" hidden="false" customHeight="false" outlineLevel="0" collapsed="false">
      <c r="A43" s="33" t="n">
        <v>33</v>
      </c>
      <c r="B43" s="53"/>
      <c r="C43" s="43"/>
      <c r="D43" s="43"/>
      <c r="E43" s="37"/>
      <c r="F43" s="38"/>
      <c r="G43" s="39"/>
      <c r="H43" s="40"/>
      <c r="I43" s="43"/>
      <c r="J43" s="33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41" t="n">
        <f aca="false">SUM(2*M43,O43,R43,T43,Q43,3*L43,N43,P43,S43,U43)</f>
        <v>0</v>
      </c>
      <c r="W43" s="42" t="str">
        <f aca="false">IF(V43&lt;=25,'Listado Impacto'!$O$2,IF(V43&lt;=50,'Listado Impacto'!$O$3,IF(V43&lt;=75,'Listado Impacto'!$O$4,IF(V43&lt;=90,'Listado Impacto'!$O$5,"ERROR"))))</f>
        <v>Bajo</v>
      </c>
      <c r="X43" s="43"/>
      <c r="Y43" s="43"/>
    </row>
    <row r="44" customFormat="false" ht="15" hidden="false" customHeight="false" outlineLevel="0" collapsed="false">
      <c r="A44" s="33" t="n">
        <v>34</v>
      </c>
      <c r="B44" s="53"/>
      <c r="C44" s="43"/>
      <c r="D44" s="43"/>
      <c r="E44" s="37"/>
      <c r="F44" s="38"/>
      <c r="G44" s="39"/>
      <c r="H44" s="40"/>
      <c r="I44" s="43"/>
      <c r="J44" s="33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41" t="n">
        <f aca="false">SUM(2*M44,O44,R44,T44,Q44,3*L44,N44,P44,S44,U44)</f>
        <v>0</v>
      </c>
      <c r="W44" s="42" t="str">
        <f aca="false">IF(V44&lt;=25,'Listado Impacto'!$O$2,IF(V44&lt;=50,'Listado Impacto'!$O$3,IF(V44&lt;=75,'Listado Impacto'!$O$4,IF(V44&lt;=90,'Listado Impacto'!$O$5,"ERROR"))))</f>
        <v>Bajo</v>
      </c>
      <c r="X44" s="43"/>
      <c r="Y44" s="43"/>
    </row>
    <row r="45" customFormat="false" ht="15" hidden="false" customHeight="false" outlineLevel="0" collapsed="false">
      <c r="A45" s="33" t="n">
        <v>35</v>
      </c>
      <c r="B45" s="53"/>
      <c r="C45" s="43"/>
      <c r="D45" s="43"/>
      <c r="E45" s="37"/>
      <c r="F45" s="38"/>
      <c r="G45" s="39"/>
      <c r="H45" s="40"/>
      <c r="I45" s="43"/>
      <c r="J45" s="33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41" t="n">
        <f aca="false">SUM(2*M45,O45,R45,T45,Q45,3*L45,N45,P45,S45,U45)</f>
        <v>0</v>
      </c>
      <c r="W45" s="42" t="str">
        <f aca="false">IF(V45&lt;=25,'Listado Impacto'!$O$2,IF(V45&lt;=50,'Listado Impacto'!$O$3,IF(V45&lt;=75,'Listado Impacto'!$O$4,IF(V45&lt;=90,'Listado Impacto'!$O$5,"ERROR"))))</f>
        <v>Bajo</v>
      </c>
      <c r="X45" s="43"/>
      <c r="Y45" s="43"/>
    </row>
    <row r="46" customFormat="false" ht="15" hidden="false" customHeight="false" outlineLevel="0" collapsed="false">
      <c r="A46" s="33" t="n">
        <v>30</v>
      </c>
      <c r="B46" s="53"/>
      <c r="C46" s="43"/>
      <c r="D46" s="43"/>
      <c r="E46" s="37"/>
      <c r="F46" s="38"/>
      <c r="G46" s="39"/>
      <c r="H46" s="40"/>
      <c r="I46" s="43"/>
      <c r="J46" s="33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41" t="n">
        <f aca="false">SUM(2*M46,O46,R46,T46,Q46,3*L46,N46,P46,S46,U46)</f>
        <v>0</v>
      </c>
      <c r="W46" s="42" t="str">
        <f aca="false">IF(V46&lt;=25,'Listado Impacto'!$O$2,IF(V46&lt;=50,'Listado Impacto'!$O$3,IF(V46&lt;=75,'Listado Impacto'!$O$4,IF(V46&lt;=90,'Listado Impacto'!$O$5,"ERROR"))))</f>
        <v>Bajo</v>
      </c>
      <c r="X46" s="43"/>
      <c r="Y46" s="43"/>
    </row>
    <row r="47" customFormat="false" ht="15" hidden="false" customHeight="false" outlineLevel="0" collapsed="false">
      <c r="A47" s="33" t="n">
        <v>31</v>
      </c>
      <c r="B47" s="53"/>
      <c r="C47" s="43"/>
      <c r="D47" s="43"/>
      <c r="E47" s="37"/>
      <c r="F47" s="38"/>
      <c r="G47" s="39"/>
      <c r="H47" s="40"/>
      <c r="I47" s="43"/>
      <c r="J47" s="33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41" t="n">
        <f aca="false">SUM(2*M47,O47,R47,T47,Q47,3*L47,N47,P47,S47,U47)</f>
        <v>0</v>
      </c>
      <c r="W47" s="42" t="str">
        <f aca="false">IF(V47&lt;=25,'Listado Impacto'!$O$2,IF(V47&lt;=50,'Listado Impacto'!$O$3,IF(V47&lt;=75,'Listado Impacto'!$O$4,IF(V47&lt;=90,'Listado Impacto'!$O$5,"ERROR"))))</f>
        <v>Bajo</v>
      </c>
      <c r="X47" s="43"/>
      <c r="Y47" s="43"/>
    </row>
    <row r="48" customFormat="false" ht="15" hidden="false" customHeight="false" outlineLevel="0" collapsed="false">
      <c r="A48" s="33" t="n">
        <v>32</v>
      </c>
      <c r="B48" s="53"/>
      <c r="C48" s="43"/>
      <c r="D48" s="43"/>
      <c r="E48" s="37"/>
      <c r="F48" s="38"/>
      <c r="G48" s="39"/>
      <c r="H48" s="40"/>
      <c r="I48" s="43"/>
      <c r="J48" s="33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41" t="n">
        <f aca="false">SUM(2*M48,O48,R48,T48,Q48,3*L48,N48,P48,S48,U48)</f>
        <v>0</v>
      </c>
      <c r="W48" s="42" t="str">
        <f aca="false">IF(V48&lt;=25,'Listado Impacto'!$O$2,IF(V48&lt;=50,'Listado Impacto'!$O$3,IF(V48&lt;=75,'Listado Impacto'!$O$4,IF(V48&lt;=90,'Listado Impacto'!$O$5,"ERROR"))))</f>
        <v>Bajo</v>
      </c>
      <c r="X48" s="43"/>
      <c r="Y48" s="43"/>
    </row>
    <row r="49" customFormat="false" ht="15" hidden="false" customHeight="false" outlineLevel="0" collapsed="false">
      <c r="A49" s="33" t="n">
        <v>33</v>
      </c>
      <c r="B49" s="53"/>
      <c r="C49" s="43"/>
      <c r="D49" s="43"/>
      <c r="E49" s="37"/>
      <c r="F49" s="38"/>
      <c r="G49" s="39"/>
      <c r="H49" s="40"/>
      <c r="I49" s="43"/>
      <c r="J49" s="33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41" t="n">
        <f aca="false">SUM(2*M49,O49,R49,T49,Q49,3*L49,N49,P49,S49,U49)</f>
        <v>0</v>
      </c>
      <c r="W49" s="42" t="str">
        <f aca="false">IF(V49&lt;=25,'Listado Impacto'!$O$2,IF(V49&lt;=50,'Listado Impacto'!$O$3,IF(V49&lt;=75,'Listado Impacto'!$O$4,IF(V49&lt;=90,'Listado Impacto'!$O$5,"ERROR"))))</f>
        <v>Bajo</v>
      </c>
      <c r="X49" s="43"/>
      <c r="Y49" s="43"/>
    </row>
    <row r="50" customFormat="false" ht="15" hidden="false" customHeight="false" outlineLevel="0" collapsed="false">
      <c r="A50" s="33" t="n">
        <v>34</v>
      </c>
      <c r="B50" s="53"/>
      <c r="C50" s="43"/>
      <c r="D50" s="43"/>
      <c r="E50" s="37"/>
      <c r="F50" s="38"/>
      <c r="G50" s="39"/>
      <c r="H50" s="40"/>
      <c r="I50" s="43"/>
      <c r="J50" s="33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41" t="n">
        <f aca="false">SUM(2*M50,O50,R50,T50,Q50,3*L50,N50,P50,S50,U50)</f>
        <v>0</v>
      </c>
      <c r="W50" s="42" t="str">
        <f aca="false">IF(V50&lt;=25,'Listado Impacto'!$O$2,IF(V50&lt;=50,'Listado Impacto'!$O$3,IF(V50&lt;=75,'Listado Impacto'!$O$4,IF(V50&lt;=90,'Listado Impacto'!$O$5,"ERROR"))))</f>
        <v>Bajo</v>
      </c>
      <c r="X50" s="43"/>
      <c r="Y50" s="43"/>
    </row>
    <row r="51" customFormat="false" ht="15" hidden="false" customHeight="false" outlineLevel="0" collapsed="false">
      <c r="A51" s="33" t="n">
        <v>35</v>
      </c>
      <c r="B51" s="52"/>
      <c r="C51" s="43"/>
      <c r="D51" s="43"/>
      <c r="E51" s="37"/>
      <c r="F51" s="38"/>
      <c r="G51" s="39"/>
      <c r="H51" s="40"/>
      <c r="I51" s="43"/>
      <c r="J51" s="33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41" t="n">
        <f aca="false">SUM(2*M51,O51,R51,T51,Q51,3*L51,N51,P51,S51,U51)</f>
        <v>0</v>
      </c>
      <c r="W51" s="42" t="str">
        <f aca="false">IF(V51&lt;=25,'Listado Impacto'!$O$2,IF(V51&lt;=50,'Listado Impacto'!$O$3,IF(V51&lt;=75,'Listado Impacto'!$O$4,IF(V51&lt;=90,'Listado Impacto'!$O$5,"ERROR"))))</f>
        <v>Bajo</v>
      </c>
      <c r="X51" s="43"/>
      <c r="Y51" s="43"/>
    </row>
    <row r="52" customFormat="false" ht="15" hidden="false" customHeight="false" outlineLevel="0" collapsed="false">
      <c r="A52" s="33" t="n">
        <v>36</v>
      </c>
      <c r="B52" s="52"/>
      <c r="C52" s="43"/>
      <c r="D52" s="43"/>
      <c r="E52" s="37"/>
      <c r="F52" s="38"/>
      <c r="G52" s="39"/>
      <c r="H52" s="40"/>
      <c r="I52" s="43"/>
      <c r="J52" s="33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41" t="n">
        <f aca="false">SUM(2*M52,O52,R52,T52,Q52,3*L52,N52,P52,S52,U52)</f>
        <v>0</v>
      </c>
      <c r="W52" s="42" t="str">
        <f aca="false">IF(V52&lt;=25,'Listado Impacto'!$O$2,IF(V52&lt;=50,'Listado Impacto'!$O$3,IF(V52&lt;=75,'Listado Impacto'!$O$4,IF(V52&lt;=90,'Listado Impacto'!$O$5,"ERROR"))))</f>
        <v>Bajo</v>
      </c>
      <c r="X52" s="43"/>
      <c r="Y52" s="43"/>
    </row>
    <row r="53" customFormat="false" ht="15" hidden="false" customHeight="false" outlineLevel="0" collapsed="false">
      <c r="A53" s="33" t="n">
        <v>37</v>
      </c>
      <c r="B53" s="52"/>
      <c r="C53" s="43"/>
      <c r="D53" s="43"/>
      <c r="E53" s="37"/>
      <c r="F53" s="38"/>
      <c r="G53" s="39"/>
      <c r="H53" s="40"/>
      <c r="I53" s="43"/>
      <c r="J53" s="33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41" t="n">
        <f aca="false">SUM(2*M53,O53,R53,T53,Q53,3*L53,N53,P53,S53,U53)</f>
        <v>0</v>
      </c>
      <c r="W53" s="42" t="str">
        <f aca="false">IF(V53&lt;=25,'Listado Impacto'!$O$2,IF(V53&lt;=50,'Listado Impacto'!$O$3,IF(V53&lt;=75,'Listado Impacto'!$O$4,IF(V53&lt;=90,'Listado Impacto'!$O$5,"ERROR"))))</f>
        <v>Bajo</v>
      </c>
      <c r="X53" s="43"/>
      <c r="Y53" s="43"/>
    </row>
    <row r="54" customFormat="false" ht="15" hidden="false" customHeight="false" outlineLevel="0" collapsed="false">
      <c r="A54" s="33" t="n">
        <v>38</v>
      </c>
      <c r="B54" s="52"/>
      <c r="C54" s="43"/>
      <c r="D54" s="43"/>
      <c r="E54" s="37"/>
      <c r="F54" s="38"/>
      <c r="G54" s="39"/>
      <c r="H54" s="40"/>
      <c r="I54" s="43"/>
      <c r="J54" s="33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41" t="n">
        <f aca="false">SUM(2*M54,O54,R54,T54,Q54,3*L54,N54,P54,S54,U54)</f>
        <v>0</v>
      </c>
      <c r="W54" s="42" t="str">
        <f aca="false">IF(V54&lt;=25,'Listado Impacto'!$O$2,IF(V54&lt;=50,'Listado Impacto'!$O$3,IF(V54&lt;=75,'Listado Impacto'!$O$4,IF(V54&lt;=90,'Listado Impacto'!$O$5,"ERROR"))))</f>
        <v>Bajo</v>
      </c>
      <c r="X54" s="43"/>
      <c r="Y54" s="43"/>
    </row>
    <row r="55" customFormat="false" ht="15" hidden="false" customHeight="false" outlineLevel="0" collapsed="false">
      <c r="A55" s="33" t="n">
        <v>39</v>
      </c>
      <c r="B55" s="52"/>
      <c r="C55" s="43"/>
      <c r="D55" s="43"/>
      <c r="E55" s="37"/>
      <c r="F55" s="38"/>
      <c r="G55" s="39"/>
      <c r="H55" s="40"/>
      <c r="I55" s="43"/>
      <c r="J55" s="33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41" t="n">
        <f aca="false">SUM(2*M55,O55,R55,T55,Q55,3*L55,N55,P55,S55,U55)</f>
        <v>0</v>
      </c>
      <c r="W55" s="42" t="str">
        <f aca="false">IF(V55&lt;=25,'Listado Impacto'!$O$2,IF(V55&lt;=50,'Listado Impacto'!$O$3,IF(V55&lt;=75,'Listado Impacto'!$O$4,IF(V55&lt;=90,'Listado Impacto'!$O$5,"ERROR"))))</f>
        <v>Bajo</v>
      </c>
      <c r="X55" s="43"/>
      <c r="Y55" s="43"/>
    </row>
    <row r="56" customFormat="false" ht="15" hidden="false" customHeight="false" outlineLevel="0" collapsed="false">
      <c r="A56" s="33" t="n">
        <v>40</v>
      </c>
      <c r="B56" s="52"/>
      <c r="C56" s="43"/>
      <c r="D56" s="43"/>
      <c r="E56" s="37"/>
      <c r="F56" s="38"/>
      <c r="G56" s="39"/>
      <c r="H56" s="40"/>
      <c r="I56" s="43"/>
      <c r="J56" s="33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41" t="n">
        <f aca="false">SUM(2*M56,O56,R56,T56,Q56,3*L56,N56,P56,S56,U56)</f>
        <v>0</v>
      </c>
      <c r="W56" s="42" t="str">
        <f aca="false">IF(V56&lt;=25,'Listado Impacto'!$O$2,IF(V56&lt;=50,'Listado Impacto'!$O$3,IF(V56&lt;=75,'Listado Impacto'!$O$4,IF(V56&lt;=90,'Listado Impacto'!$O$5,"ERROR"))))</f>
        <v>Bajo</v>
      </c>
      <c r="X56" s="43"/>
      <c r="Y56" s="43"/>
    </row>
    <row r="57" customFormat="false" ht="15" hidden="false" customHeight="false" outlineLevel="0" collapsed="false">
      <c r="A57" s="33" t="n">
        <v>41</v>
      </c>
      <c r="B57" s="52"/>
      <c r="C57" s="43"/>
      <c r="D57" s="43"/>
      <c r="E57" s="37"/>
      <c r="F57" s="38"/>
      <c r="G57" s="39"/>
      <c r="H57" s="40"/>
      <c r="I57" s="43"/>
      <c r="J57" s="33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41" t="n">
        <f aca="false">SUM(2*M57,O57,R57,T57,Q57,3*L57,N57,P57,S57,U57)</f>
        <v>0</v>
      </c>
      <c r="W57" s="42" t="str">
        <f aca="false">IF(V57&lt;=25,'Listado Impacto'!$O$2,IF(V57&lt;=50,'Listado Impacto'!$O$3,IF(V57&lt;=75,'Listado Impacto'!$O$4,IF(V57&lt;=90,'Listado Impacto'!$O$5,"ERROR"))))</f>
        <v>Bajo</v>
      </c>
      <c r="X57" s="43"/>
      <c r="Y57" s="43"/>
    </row>
    <row r="58" customFormat="false" ht="15" hidden="false" customHeight="false" outlineLevel="0" collapsed="false">
      <c r="A58" s="33" t="n">
        <v>42</v>
      </c>
      <c r="B58" s="52"/>
      <c r="C58" s="43"/>
      <c r="D58" s="43"/>
      <c r="E58" s="37"/>
      <c r="F58" s="38"/>
      <c r="G58" s="39"/>
      <c r="H58" s="40"/>
      <c r="I58" s="43"/>
      <c r="J58" s="33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41" t="n">
        <f aca="false">SUM(2*M58,O58,R58,T58,Q58,3*L58,N58,P58,S58,U58)</f>
        <v>0</v>
      </c>
      <c r="W58" s="42" t="str">
        <f aca="false">IF(V58&lt;=25,'Listado Impacto'!$O$2,IF(V58&lt;=50,'Listado Impacto'!$O$3,IF(V58&lt;=75,'Listado Impacto'!$O$4,IF(V58&lt;=90,'Listado Impacto'!$O$5,"ERROR"))))</f>
        <v>Bajo</v>
      </c>
      <c r="X58" s="43"/>
      <c r="Y58" s="43"/>
    </row>
    <row r="59" customFormat="false" ht="15" hidden="false" customHeight="false" outlineLevel="0" collapsed="false">
      <c r="A59" s="33" t="n">
        <v>43</v>
      </c>
      <c r="B59" s="52"/>
      <c r="C59" s="43"/>
      <c r="D59" s="43"/>
      <c r="E59" s="37"/>
      <c r="F59" s="38"/>
      <c r="G59" s="39"/>
      <c r="H59" s="40"/>
      <c r="I59" s="43"/>
      <c r="J59" s="33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41" t="n">
        <f aca="false">SUM(2*M59,O59,R59,T59,Q59,3*L59,N59,P59,S59,U59)</f>
        <v>0</v>
      </c>
      <c r="W59" s="42" t="str">
        <f aca="false">IF(V59&lt;=25,'Listado Impacto'!$O$2,IF(V59&lt;=50,'Listado Impacto'!$O$3,IF(V59&lt;=75,'Listado Impacto'!$O$4,IF(V59&lt;=90,'Listado Impacto'!$O$5,"ERROR"))))</f>
        <v>Bajo</v>
      </c>
      <c r="X59" s="43"/>
      <c r="Y59" s="43"/>
    </row>
    <row r="60" customFormat="false" ht="15" hidden="false" customHeight="false" outlineLevel="0" collapsed="false">
      <c r="A60" s="33" t="n">
        <v>44</v>
      </c>
      <c r="B60" s="52"/>
      <c r="C60" s="43"/>
      <c r="D60" s="43"/>
      <c r="E60" s="37"/>
      <c r="F60" s="38"/>
      <c r="G60" s="39"/>
      <c r="H60" s="40"/>
      <c r="I60" s="43"/>
      <c r="J60" s="33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41" t="n">
        <f aca="false">SUM(2*M60,O60,R60,T60,Q60,3*L60,N60,P60,S60,U60)</f>
        <v>0</v>
      </c>
      <c r="W60" s="42" t="str">
        <f aca="false">IF(V60&lt;=25,'Listado Impacto'!$O$2,IF(V60&lt;=50,'Listado Impacto'!$O$3,IF(V60&lt;=75,'Listado Impacto'!$O$4,IF(V60&lt;=90,'Listado Impacto'!$O$5,"ERROR"))))</f>
        <v>Bajo</v>
      </c>
      <c r="X60" s="43"/>
      <c r="Y60" s="43"/>
    </row>
    <row r="61" customFormat="false" ht="15" hidden="false" customHeight="false" outlineLevel="0" collapsed="false">
      <c r="A61" s="33" t="n">
        <v>45</v>
      </c>
      <c r="B61" s="52"/>
      <c r="C61" s="43"/>
      <c r="D61" s="43"/>
      <c r="E61" s="37"/>
      <c r="F61" s="38"/>
      <c r="G61" s="39"/>
      <c r="H61" s="40"/>
      <c r="I61" s="43"/>
      <c r="J61" s="33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41" t="n">
        <f aca="false">SUM(2*M61,O61,R61,T61,Q61,3*L61,N61,P61,S61,U61)</f>
        <v>0</v>
      </c>
      <c r="W61" s="42" t="str">
        <f aca="false">IF(V61&lt;=25,'Listado Impacto'!$O$2,IF(V61&lt;=50,'Listado Impacto'!$O$3,IF(V61&lt;=75,'Listado Impacto'!$O$4,IF(V61&lt;=90,'Listado Impacto'!$O$5,"ERROR"))))</f>
        <v>Bajo</v>
      </c>
      <c r="X61" s="43"/>
      <c r="Y61" s="43"/>
    </row>
    <row r="62" customFormat="false" ht="15" hidden="false" customHeight="false" outlineLevel="0" collapsed="false">
      <c r="A62" s="33" t="n">
        <v>46</v>
      </c>
      <c r="B62" s="52"/>
      <c r="C62" s="43"/>
      <c r="D62" s="43"/>
      <c r="E62" s="37"/>
      <c r="F62" s="38"/>
      <c r="G62" s="39"/>
      <c r="H62" s="40"/>
      <c r="I62" s="43"/>
      <c r="J62" s="33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41" t="n">
        <f aca="false">SUM(2*M62,O62,R62,T62,Q62,3*L62,N62,P62,S62,U62)</f>
        <v>0</v>
      </c>
      <c r="W62" s="42" t="str">
        <f aca="false">IF(V62&lt;=25,'Listado Impacto'!$O$2,IF(V62&lt;=50,'Listado Impacto'!$O$3,IF(V62&lt;=75,'Listado Impacto'!$O$4,IF(V62&lt;=90,'Listado Impacto'!$O$5,"ERROR"))))</f>
        <v>Bajo</v>
      </c>
      <c r="X62" s="43"/>
      <c r="Y62" s="43"/>
    </row>
    <row r="63" customFormat="false" ht="15" hidden="false" customHeight="false" outlineLevel="0" collapsed="false">
      <c r="A63" s="33" t="n">
        <v>47</v>
      </c>
      <c r="B63" s="52"/>
      <c r="C63" s="43"/>
      <c r="D63" s="43"/>
      <c r="E63" s="37"/>
      <c r="F63" s="38"/>
      <c r="G63" s="39"/>
      <c r="H63" s="40"/>
      <c r="I63" s="43"/>
      <c r="J63" s="33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41" t="n">
        <f aca="false">SUM(2*M63,O63,R63,T63,Q63,3*L63,N63,P63,S63,U63)</f>
        <v>0</v>
      </c>
      <c r="W63" s="42" t="str">
        <f aca="false">IF(V63&lt;=25,'Listado Impacto'!$O$2,IF(V63&lt;=50,'Listado Impacto'!$O$3,IF(V63&lt;=75,'Listado Impacto'!$O$4,IF(V63&lt;=90,'Listado Impacto'!$O$5,"ERROR"))))</f>
        <v>Bajo</v>
      </c>
      <c r="X63" s="43"/>
      <c r="Y63" s="43"/>
    </row>
    <row r="64" customFormat="false" ht="18.75" hidden="false" customHeight="true" outlineLevel="0" collapsed="false">
      <c r="A64" s="33" t="n">
        <v>48</v>
      </c>
      <c r="B64" s="52"/>
      <c r="C64" s="43"/>
      <c r="D64" s="43"/>
      <c r="E64" s="37"/>
      <c r="F64" s="38"/>
      <c r="G64" s="39"/>
      <c r="H64" s="40"/>
      <c r="I64" s="43"/>
      <c r="J64" s="33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41" t="n">
        <f aca="false">SUM(2*M64,O64,R64,T64,Q64,3*L64,N64,P64,S64,U64)</f>
        <v>0</v>
      </c>
      <c r="W64" s="42" t="str">
        <f aca="false">IF(V64&lt;=25,'Listado Impacto'!$O$2,IF(V64&lt;=50,'Listado Impacto'!$O$3,IF(V64&lt;=75,'Listado Impacto'!$O$4,IF(V64&lt;=90,'Listado Impacto'!$O$5,"ERROR"))))</f>
        <v>Bajo</v>
      </c>
      <c r="X64" s="43"/>
      <c r="Y64" s="43"/>
    </row>
    <row r="65" customFormat="false" ht="18.75" hidden="false" customHeight="true" outlineLevel="0" collapsed="false">
      <c r="A65" s="33" t="n">
        <v>49</v>
      </c>
      <c r="B65" s="43"/>
      <c r="C65" s="43"/>
      <c r="D65" s="43"/>
      <c r="E65" s="37"/>
      <c r="F65" s="38"/>
      <c r="G65" s="39"/>
      <c r="H65" s="40"/>
      <c r="I65" s="43"/>
      <c r="J65" s="33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41" t="n">
        <f aca="false">SUM(2*M65,O65,R65,T65,Q65,3*L65,N65,P65,S65,U65)</f>
        <v>0</v>
      </c>
      <c r="W65" s="42" t="str">
        <f aca="false">IF(V65&lt;=25,'Listado Impacto'!$O$2,IF(V65&lt;=50,'Listado Impacto'!$O$3,IF(V65&lt;=75,'Listado Impacto'!$O$4,IF(V65&lt;=90,'Listado Impacto'!$O$5,"ERROR"))))</f>
        <v>Bajo</v>
      </c>
      <c r="X65" s="43"/>
      <c r="Y65" s="43"/>
    </row>
    <row r="66" customFormat="false" ht="18.75" hidden="false" customHeight="true" outlineLevel="0" collapsed="false">
      <c r="A66" s="33" t="n">
        <v>50</v>
      </c>
      <c r="B66" s="43"/>
      <c r="C66" s="43"/>
      <c r="D66" s="43"/>
      <c r="E66" s="37"/>
      <c r="F66" s="38"/>
      <c r="G66" s="39"/>
      <c r="H66" s="40"/>
      <c r="I66" s="43"/>
      <c r="J66" s="33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41" t="n">
        <f aca="false">SUM(2*M66,O66,R66,T66,Q66,3*L66,N66,P66,S66,U66)</f>
        <v>0</v>
      </c>
      <c r="W66" s="42" t="str">
        <f aca="false">IF(V66&lt;=25,'Listado Impacto'!$O$2,IF(V66&lt;=50,'Listado Impacto'!$O$3,IF(V66&lt;=75,'Listado Impacto'!$O$4,IF(V66&lt;=90,'Listado Impacto'!$O$5,"ERROR"))))</f>
        <v>Bajo</v>
      </c>
      <c r="X66" s="43"/>
      <c r="Y66" s="43"/>
    </row>
    <row r="67" customFormat="false" ht="18.75" hidden="false" customHeight="true" outlineLevel="0" collapsed="false">
      <c r="A67" s="33" t="n">
        <v>51</v>
      </c>
      <c r="B67" s="43"/>
      <c r="C67" s="43"/>
      <c r="D67" s="43"/>
      <c r="E67" s="37"/>
      <c r="F67" s="38"/>
      <c r="G67" s="39"/>
      <c r="H67" s="40"/>
      <c r="I67" s="43"/>
      <c r="J67" s="33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41" t="n">
        <f aca="false">SUM(2*M67,O67,R67,T67,Q67,3*L67,N67,P67,S67,U67)</f>
        <v>0</v>
      </c>
      <c r="W67" s="42" t="str">
        <f aca="false">IF(V67&lt;=25,'Listado Impacto'!$O$2,IF(V67&lt;=50,'Listado Impacto'!$O$3,IF(V67&lt;=75,'Listado Impacto'!$O$4,IF(V67&lt;=90,'Listado Impacto'!$O$5,"ERROR"))))</f>
        <v>Bajo</v>
      </c>
      <c r="X67" s="43"/>
      <c r="Y67" s="43"/>
    </row>
    <row r="68" customFormat="false" ht="18.75" hidden="false" customHeight="true" outlineLevel="0" collapsed="false">
      <c r="A68" s="33" t="n">
        <v>61</v>
      </c>
      <c r="B68" s="43"/>
      <c r="C68" s="43"/>
      <c r="D68" s="43"/>
      <c r="E68" s="37"/>
      <c r="F68" s="38"/>
      <c r="G68" s="39"/>
      <c r="H68" s="40"/>
      <c r="I68" s="43"/>
      <c r="J68" s="33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41" t="n">
        <f aca="false">SUM(2*M68,O68,R68,T68,Q68,3*L68,N68,P68,S68,U68)</f>
        <v>0</v>
      </c>
      <c r="W68" s="42" t="str">
        <f aca="false">IF(V68&lt;=25,'Listado Impacto'!$O$2,IF(V68&lt;=50,'Listado Impacto'!$O$3,IF(V68&lt;=75,'Listado Impacto'!$O$4,IF(V68&lt;=90,'Listado Impacto'!$O$5,"ERROR"))))</f>
        <v>Bajo</v>
      </c>
      <c r="X68" s="43"/>
      <c r="Y68" s="43"/>
    </row>
    <row r="69" customFormat="false" ht="18.75" hidden="false" customHeight="true" outlineLevel="0" collapsed="false">
      <c r="A69" s="33" t="n">
        <v>62</v>
      </c>
      <c r="B69" s="43"/>
      <c r="C69" s="43"/>
      <c r="D69" s="43"/>
      <c r="E69" s="37"/>
      <c r="F69" s="38"/>
      <c r="G69" s="39"/>
      <c r="H69" s="40"/>
      <c r="I69" s="43"/>
      <c r="J69" s="33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41" t="n">
        <f aca="false">SUM(2*M69,O69,R69,T69,Q69,3*L69,N69,P69,S69,U69)</f>
        <v>0</v>
      </c>
      <c r="W69" s="42" t="str">
        <f aca="false">IF(V69&lt;=25,'Listado Impacto'!$O$2,IF(V69&lt;=50,'Listado Impacto'!$O$3,IF(V69&lt;=75,'Listado Impacto'!$O$4,IF(V69&lt;=90,'Listado Impacto'!$O$5,"ERROR"))))</f>
        <v>Bajo</v>
      </c>
      <c r="X69" s="43"/>
      <c r="Y69" s="43"/>
    </row>
    <row r="70" customFormat="false" ht="18.75" hidden="false" customHeight="true" outlineLevel="0" collapsed="false">
      <c r="A70" s="33" t="n">
        <v>63</v>
      </c>
      <c r="B70" s="43"/>
      <c r="C70" s="43"/>
      <c r="D70" s="43"/>
      <c r="E70" s="37"/>
      <c r="F70" s="38"/>
      <c r="G70" s="39"/>
      <c r="H70" s="40"/>
      <c r="I70" s="43"/>
      <c r="J70" s="33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41" t="n">
        <f aca="false">SUM(2*M70,O70,R70,T70,Q70,3*L70,N70,P70,S70,U70)</f>
        <v>0</v>
      </c>
      <c r="W70" s="42" t="str">
        <f aca="false">IF(V70&lt;=25,'Listado Impacto'!$O$2,IF(V70&lt;=50,'Listado Impacto'!$O$3,IF(V70&lt;=75,'Listado Impacto'!$O$4,IF(V70&lt;=90,'Listado Impacto'!$O$5,"ERROR"))))</f>
        <v>Bajo</v>
      </c>
      <c r="X70" s="43"/>
      <c r="Y70" s="43"/>
    </row>
    <row r="71" customFormat="false" ht="18.75" hidden="false" customHeight="true" outlineLevel="0" collapsed="false">
      <c r="A71" s="33" t="n">
        <v>64</v>
      </c>
      <c r="B71" s="43"/>
      <c r="C71" s="43"/>
      <c r="D71" s="43"/>
      <c r="F71" s="38"/>
      <c r="G71" s="39"/>
      <c r="H71" s="40"/>
      <c r="I71" s="43"/>
      <c r="J71" s="33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41" t="n">
        <f aca="false">SUM(2*M71,O71,R71,T71,Q71,3*L71,N71,P71,S71,U71)</f>
        <v>0</v>
      </c>
      <c r="W71" s="42" t="str">
        <f aca="false">IF(V71&lt;=25,'Listado Impacto'!$O$2,IF(V71&lt;=50,'Listado Impacto'!$O$3,IF(V71&lt;=75,'Listado Impacto'!$O$4,IF(V71&lt;=90,'Listado Impacto'!$O$5,"ERROR"))))</f>
        <v>Bajo</v>
      </c>
      <c r="X71" s="43"/>
      <c r="Y71" s="43"/>
    </row>
  </sheetData>
  <mergeCells count="16">
    <mergeCell ref="A1:B1"/>
    <mergeCell ref="C1:W1"/>
    <mergeCell ref="X1:Y1"/>
    <mergeCell ref="A2:B2"/>
    <mergeCell ref="C2:I2"/>
    <mergeCell ref="J2:O2"/>
    <mergeCell ref="P2:W2"/>
    <mergeCell ref="X2:Y2"/>
    <mergeCell ref="C4:D4"/>
    <mergeCell ref="E4:F4"/>
    <mergeCell ref="G4:H4"/>
    <mergeCell ref="I4:J4"/>
    <mergeCell ref="K4:U4"/>
    <mergeCell ref="V4:W4"/>
    <mergeCell ref="X4:X5"/>
    <mergeCell ref="Y4:Y5"/>
  </mergeCells>
  <conditionalFormatting sqref="W6:W71">
    <cfRule type="cellIs" priority="2" operator="equal" aboveAverage="0" equalAverage="0" bottom="0" percent="0" rank="0" text="" dxfId="2">
      <formula>"Irrelevante"</formula>
    </cfRule>
    <cfRule type="cellIs" priority="3" operator="equal" aboveAverage="0" equalAverage="0" bottom="0" percent="0" rank="0" text="" dxfId="3">
      <formula>"Moderado"</formula>
    </cfRule>
    <cfRule type="cellIs" priority="4" operator="equal" aboveAverage="0" equalAverage="0" bottom="0" percent="0" rank="0" text="" dxfId="4">
      <formula>"Severo"</formula>
    </cfRule>
    <cfRule type="cellIs" priority="5" operator="equal" aboveAverage="0" equalAverage="0" bottom="0" percent="0" rank="0" text="" dxfId="5">
      <formula>"Crítico"</formula>
    </cfRule>
  </conditionalFormatting>
  <conditionalFormatting sqref="W6:W7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7">
    <dataValidation allowBlank="true" errorStyle="stop" operator="between" prompt="Definir el número de la norma, su año y el artículo relacionado" showDropDown="false" showErrorMessage="true" showInputMessage="true" sqref="I6:I20" type="none">
      <formula1>0</formula1>
      <formula2>0</formula2>
    </dataValidation>
    <dataValidation allowBlank="true" errorStyle="stop" operator="between" prompt="Califique la PERSISTENCIA del impacto de acuerdo a los siguientes parámetros:&#10;Fugaz: 1&#10;Temporal: 2&#10;Permanente: 4" showDropDown="false" showErrorMessage="true" showInputMessage="true" sqref="O6:O71" type="list">
      <formula1>'Listado Impacto'!$F$2:$F$5</formula1>
      <formula2>0</formula2>
    </dataValidation>
    <dataValidation allowBlank="true" errorStyle="stop" operator="between" prompt="Califique la extensión del impacto de acuerdo a los siguientes parámetros:&#10;Puntual: 1&#10;Parcial: 2&#10;Extenso: 4&#10;Total: 8" showDropDown="false" showErrorMessage="true" showInputMessage="true" sqref="M6:M71" type="list">
      <formula1>'Listado Impacto'!$E$2:$E$5</formula1>
      <formula2>0</formula2>
    </dataValidation>
    <dataValidation allowBlank="true" errorStyle="stop" operator="between" prompt="Impacto positivo     (+)&#10;Impacto perjudicial  (-)" showDropDown="false" showErrorMessage="true" showInputMessage="true" sqref="K6:K71" type="list">
      <formula1>'Listado Impacto'!$D$2:$D$3</formula1>
      <formula2>0</formula2>
    </dataValidation>
    <dataValidation allowBlank="true" errorStyle="stop" operator="between" prompt="Seleccione de la lista" showDropDown="false" showErrorMessage="true" showInputMessage="true" sqref="J6:J71" type="list">
      <formula1>'Listado Impacto'!$C$2:$C$5</formula1>
      <formula2>0</formula2>
    </dataValidation>
    <dataValidation allowBlank="true" errorStyle="stop" operator="between" prompt="Califique el EFECTO del impacto de acuerdo a los siguientes parámetros:&#10;Indirecto: 1&#10;Directo: 4&#10;" showDropDown="false" showErrorMessage="true" showInputMessage="true" sqref="T6:T71" type="list">
      <formula1>'Listado Impacto'!$H$2:$H$3</formula1>
      <formula2>0</formula2>
    </dataValidation>
    <dataValidation allowBlank="true" errorStyle="stop" operator="between" prompt="Califique la SINERGIA del impacto de acuerdo a los siguientes parámetros:&#10;Sin sinergismo: 1&#10;Sinérgico: 2&#10;Muy sinérgico: 4" showDropDown="false" showErrorMessage="true" showInputMessage="true" sqref="R6:R71" type="list">
      <formula1>'Listado Impacto'!$G$2:$G$4</formula1>
      <formula2>0</formula2>
    </dataValidation>
    <dataValidation allowBlank="true" errorStyle="stop" operator="between" prompt="Califique la RECUPERABILIDAD del impacto de acuerdo a los siguientes parámetros:&#10;Recuperable de manera inmediata: 1&#10;Recuperable a medio plazo: 2&#10;Mitigable: 4&#10;Irrecuperable: 8" showDropDown="false" showErrorMessage="true" showInputMessage="true" sqref="Q6:Q71" type="list">
      <formula1>'Listado Impacto'!$I$2:$I$5</formula1>
      <formula2>0</formula2>
    </dataValidation>
    <dataValidation allowBlank="true" errorStyle="stop" operator="between" prompt="Califique la REVERSIBILIDAD del impacto de acuerdo a los siguientes parámetros:&#10;Corto plazo: 1&#10;Medio plazo: 2&#10;Irreversible: 4" showDropDown="false" showErrorMessage="true" showInputMessage="true" sqref="P6:P71" type="list">
      <formula1>'Listado Impacto'!$L$2:$L$4</formula1>
      <formula2>0</formula2>
    </dataValidation>
    <dataValidation allowBlank="true" errorStyle="stop" operator="between" prompt="Califique la MOMENTO del impacto de acuerdo a los siguientes parámetros:&#10;Largo plazo: 1&#10;Medio plazol: 2&#10;Inmediato: 4" showDropDown="false" showErrorMessage="true" showInputMessage="true" sqref="N6:N71" type="list">
      <formula1>'Listado Impacto'!$K$2:$K$4</formula1>
      <formula2>0</formula2>
    </dataValidation>
    <dataValidation allowBlank="true" errorStyle="stop" operator="between" prompt="Califique la INTENSIDAD del impacto de acuerdo a los siguientes parámetros:&#10;Baja: 1&#10;Media: 2&#10;Alta: 4&#10;Muy Alta: 8&#10;Total: 12" showDropDown="false" showErrorMessage="true" showInputMessage="true" sqref="L6:L71" type="list">
      <formula1>'Listado Impacto'!$J$2:$J$6</formula1>
      <formula2>0</formula2>
    </dataValidation>
    <dataValidation allowBlank="true" errorStyle="stop" operator="between" prompt="Califique la PERIODICIDAD del impacto de acuerdo a los siguientes parámetros:&#10;Irregular y discontinuo: 1&#10;Periódico: 2" showDropDown="false" showErrorMessage="true" showInputMessage="true" sqref="U6:U71" type="list">
      <formula1>'Listado Impacto'!$N$2:$N$3</formula1>
      <formula2>0</formula2>
    </dataValidation>
    <dataValidation allowBlank="true" errorStyle="stop" operator="between" prompt="Califique la ACUMULACIÓN del impacto de acuerdo a los siguientes parámetros:&#10;Simple: 1&#10;Acumulativo: 4" showDropDown="false" showErrorMessage="true" showInputMessage="true" sqref="S6:S71" type="list">
      <formula1>'Listado Impacto'!$M$2:$M$3</formula1>
      <formula2>0</formula2>
    </dataValidation>
    <dataValidation allowBlank="false" errorStyle="stop" operator="between" showDropDown="false" showErrorMessage="true" showInputMessage="true" sqref="F6:F71" type="list">
      <formula1>'Listado Impacto'!$A$2:$A$27</formula1>
      <formula2>0</formula2>
    </dataValidation>
    <dataValidation allowBlank="true" errorStyle="stop" operator="between" prompt="Seleccione de la lista, si no lo encuentra seleccione otro." showDropDown="false" showErrorMessage="true" showInputMessage="true" sqref="G6:G71" type="list">
      <formula1>'Listado Impacto'!$B$2:$B$34</formula1>
      <formula2>0</formula2>
    </dataValidation>
    <dataValidation allowBlank="true" errorStyle="stop" operator="between" prompt="Si seleccionó otro en la columna anterior describa brevemente el impacto." showDropDown="false" showErrorMessage="true" showInputMessage="true" sqref="H6:H71" type="list">
      <formula1>'Listado Impacto'!$B$2:$B$34</formula1>
      <formula2>0</formula2>
    </dataValidation>
    <dataValidation allowBlank="true" errorStyle="stop" operator="between" prompt="Seleccione de la lista, si no lo encuentra seleccione otro." showDropDown="false" showErrorMessage="true" showInputMessage="true" sqref="E6:E70" type="list">
      <formula1>'Listado Impacto'!$A$2:$A$27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A437CADB-A7D3-4EDB-83F6-C17EEF5692C1}">
            <xm:f>'Listado Impacto'!$O$5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equal" id="{F2A2837D-286D-41A7-9E40-C5CDADFDB1DA}">
            <xm:f>'Listado Impacto'!$O$4</xm:f>
            <x14:dxf>
              <fill>
                <patternFill>
                  <bgColor rgb="FFFF0000"/>
                </patternFill>
              </fill>
            </x14:dxf>
          </x14:cfRule>
          <x14:cfRule type="cellIs" priority="8" operator="equal" id="{E845D24C-59CA-4329-A334-4EB9B6CEA78F}">
            <xm:f>'Listado Impacto'!$O$3</xm:f>
            <x14:dxf>
              <fill>
                <patternFill>
                  <bgColor rgb="FFFFFF00"/>
                </patternFill>
              </fill>
            </x14:dxf>
          </x14:cfRule>
          <x14:cfRule type="cellIs" priority="9" operator="equal" id="{4CCBD0D7-8BD1-44E1-B81B-1530D24F3E95}">
            <xm:f>'Listado Impacto'!$O$2</xm:f>
            <x14:dxf>
              <fill>
                <patternFill>
                  <bgColor rgb="FF00B050"/>
                </patternFill>
              </fill>
            </x14:dxf>
          </x14:cfRule>
          <xm:sqref>W6:W71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3" activeCellId="0" sqref="D3"/>
    </sheetView>
  </sheetViews>
  <sheetFormatPr defaultColWidth="11.43359375" defaultRowHeight="12" zeroHeight="false" outlineLevelRow="0" outlineLevelCol="0"/>
  <cols>
    <col collapsed="false" customWidth="true" hidden="false" outlineLevel="0" max="1" min="1" style="54" width="14.28"/>
    <col collapsed="false" customWidth="true" hidden="false" outlineLevel="0" max="13" min="2" style="55" width="14.28"/>
    <col collapsed="false" customWidth="false" hidden="false" outlineLevel="0" max="1024" min="14" style="56" width="11.42"/>
  </cols>
  <sheetData>
    <row r="1" customFormat="false" ht="36" hidden="false" customHeight="false" outlineLevel="0" collapsed="false">
      <c r="A1" s="57" t="s">
        <v>125</v>
      </c>
      <c r="B1" s="57" t="s">
        <v>139</v>
      </c>
      <c r="C1" s="57" t="s">
        <v>140</v>
      </c>
      <c r="D1" s="57" t="s">
        <v>141</v>
      </c>
      <c r="E1" s="57" t="s">
        <v>142</v>
      </c>
      <c r="F1" s="57" t="s">
        <v>143</v>
      </c>
      <c r="G1" s="57" t="s">
        <v>144</v>
      </c>
      <c r="H1" s="57" t="s">
        <v>145</v>
      </c>
      <c r="I1" s="57" t="s">
        <v>146</v>
      </c>
      <c r="J1" s="57" t="s">
        <v>140</v>
      </c>
      <c r="K1" s="57" t="s">
        <v>147</v>
      </c>
      <c r="L1" s="57" t="s">
        <v>148</v>
      </c>
      <c r="M1" s="57" t="s">
        <v>149</v>
      </c>
      <c r="N1" s="57" t="s">
        <v>150</v>
      </c>
      <c r="O1" s="57" t="s">
        <v>151</v>
      </c>
    </row>
    <row r="2" customFormat="false" ht="12" hidden="false" customHeight="false" outlineLevel="0" collapsed="false">
      <c r="A2" s="58" t="s">
        <v>152</v>
      </c>
      <c r="B2" s="59" t="n">
        <v>1</v>
      </c>
      <c r="C2" s="59" t="n">
        <v>1</v>
      </c>
      <c r="D2" s="59" t="n">
        <v>1</v>
      </c>
      <c r="E2" s="59" t="n">
        <v>1</v>
      </c>
      <c r="F2" s="59" t="n">
        <v>1</v>
      </c>
      <c r="G2" s="59" t="n">
        <v>1</v>
      </c>
      <c r="H2" s="59" t="n">
        <v>1</v>
      </c>
      <c r="I2" s="59" t="n">
        <v>1</v>
      </c>
      <c r="J2" s="59" t="n">
        <v>1</v>
      </c>
      <c r="K2" s="59" t="n">
        <v>1</v>
      </c>
      <c r="L2" s="59" t="n">
        <v>1</v>
      </c>
      <c r="M2" s="59" t="n">
        <v>1</v>
      </c>
      <c r="N2" s="59" t="n">
        <v>1</v>
      </c>
      <c r="O2" s="59" t="n">
        <v>1</v>
      </c>
    </row>
    <row r="3" customFormat="false" ht="24" hidden="false" customHeight="false" outlineLevel="0" collapsed="false">
      <c r="A3" s="60" t="s">
        <v>153</v>
      </c>
      <c r="B3" s="59" t="n">
        <v>2</v>
      </c>
      <c r="C3" s="59" t="n">
        <v>2</v>
      </c>
      <c r="D3" s="59" t="n">
        <v>2</v>
      </c>
      <c r="E3" s="59" t="n">
        <v>2</v>
      </c>
      <c r="F3" s="59" t="n">
        <v>2</v>
      </c>
      <c r="G3" s="59" t="n">
        <v>2</v>
      </c>
      <c r="H3" s="59" t="n">
        <v>2</v>
      </c>
      <c r="I3" s="59" t="n">
        <v>2</v>
      </c>
      <c r="J3" s="59" t="n">
        <v>2</v>
      </c>
      <c r="K3" s="59" t="n">
        <v>2</v>
      </c>
      <c r="L3" s="59" t="n">
        <v>2</v>
      </c>
      <c r="M3" s="59" t="n">
        <v>2</v>
      </c>
      <c r="N3" s="59" t="n">
        <v>2</v>
      </c>
      <c r="O3" s="59" t="n">
        <v>2</v>
      </c>
    </row>
    <row r="4" customFormat="false" ht="12" hidden="false" customHeight="false" outlineLevel="0" collapsed="false">
      <c r="A4" s="61" t="s">
        <v>154</v>
      </c>
      <c r="B4" s="59" t="n">
        <v>3</v>
      </c>
      <c r="C4" s="59" t="n">
        <v>3</v>
      </c>
      <c r="D4" s="59" t="n">
        <v>3</v>
      </c>
      <c r="E4" s="59" t="n">
        <v>3</v>
      </c>
      <c r="F4" s="59" t="n">
        <v>3</v>
      </c>
      <c r="G4" s="59" t="n">
        <v>3</v>
      </c>
      <c r="H4" s="59" t="n">
        <v>3</v>
      </c>
      <c r="I4" s="59" t="n">
        <v>3</v>
      </c>
      <c r="J4" s="59" t="n">
        <v>3</v>
      </c>
      <c r="K4" s="59" t="n">
        <v>3</v>
      </c>
      <c r="L4" s="59" t="n">
        <v>3</v>
      </c>
      <c r="M4" s="59" t="n">
        <v>3</v>
      </c>
      <c r="N4" s="59" t="n">
        <v>3</v>
      </c>
      <c r="O4" s="59" t="n">
        <v>3</v>
      </c>
    </row>
    <row r="7" s="62" customFormat="true" ht="36" hidden="false" customHeight="false" outlineLevel="0" collapsed="false">
      <c r="A7" s="57" t="s">
        <v>155</v>
      </c>
      <c r="B7" s="57" t="s">
        <v>156</v>
      </c>
      <c r="C7" s="57" t="s">
        <v>157</v>
      </c>
      <c r="D7" s="57" t="s">
        <v>158</v>
      </c>
      <c r="E7" s="57"/>
      <c r="F7" s="57"/>
      <c r="G7" s="57"/>
      <c r="H7" s="57"/>
      <c r="I7" s="57" t="s">
        <v>159</v>
      </c>
      <c r="J7" s="54"/>
      <c r="K7" s="54"/>
      <c r="L7" s="54"/>
      <c r="M7" s="54"/>
    </row>
    <row r="8" customFormat="false" ht="48" hidden="false" customHeight="false" outlineLevel="0" collapsed="false">
      <c r="A8" s="63" t="s">
        <v>160</v>
      </c>
      <c r="B8" s="63" t="s">
        <v>161</v>
      </c>
      <c r="C8" s="63" t="s">
        <v>162</v>
      </c>
      <c r="D8" s="63" t="s">
        <v>116</v>
      </c>
      <c r="E8" s="63"/>
      <c r="F8" s="63"/>
      <c r="G8" s="63"/>
      <c r="H8" s="63"/>
      <c r="I8" s="63" t="s">
        <v>163</v>
      </c>
    </row>
    <row r="9" customFormat="false" ht="57" hidden="false" customHeight="true" outlineLevel="0" collapsed="false">
      <c r="A9" s="63" t="s">
        <v>164</v>
      </c>
      <c r="B9" s="63" t="s">
        <v>165</v>
      </c>
      <c r="C9" s="63" t="s">
        <v>42</v>
      </c>
      <c r="D9" s="63" t="s">
        <v>166</v>
      </c>
      <c r="E9" s="63"/>
      <c r="F9" s="63"/>
      <c r="G9" s="63"/>
      <c r="H9" s="63"/>
      <c r="I9" s="63" t="s">
        <v>167</v>
      </c>
    </row>
    <row r="10" customFormat="false" ht="72" hidden="false" customHeight="false" outlineLevel="0" collapsed="false">
      <c r="A10" s="63" t="s">
        <v>168</v>
      </c>
      <c r="B10" s="63" t="s">
        <v>169</v>
      </c>
      <c r="C10" s="63" t="s">
        <v>46</v>
      </c>
      <c r="D10" s="63" t="s">
        <v>170</v>
      </c>
      <c r="E10" s="63"/>
      <c r="F10" s="63"/>
      <c r="G10" s="63"/>
      <c r="H10" s="63"/>
      <c r="I10" s="63" t="s">
        <v>171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2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5" topLeftCell="A20" activePane="bottomLeft" state="frozen"/>
      <selection pane="topLeft" activeCell="A1" activeCellId="0" sqref="A1"/>
      <selection pane="bottomLeft" activeCell="A25" activeCellId="0" sqref="A25"/>
    </sheetView>
  </sheetViews>
  <sheetFormatPr defaultColWidth="11.43359375" defaultRowHeight="18.75" zeroHeight="false" outlineLevelRow="0" outlineLevelCol="0"/>
  <cols>
    <col collapsed="false" customWidth="true" hidden="false" outlineLevel="0" max="1" min="1" style="16" width="6.28"/>
    <col collapsed="false" customWidth="true" hidden="false" outlineLevel="0" max="2" min="2" style="16" width="36.99"/>
    <col collapsed="false" customWidth="true" hidden="false" outlineLevel="0" max="10" min="3" style="16" width="17.14"/>
    <col collapsed="false" customWidth="true" hidden="false" outlineLevel="0" max="11" min="11" style="16" width="24.42"/>
    <col collapsed="false" customWidth="true" hidden="false" outlineLevel="0" max="18" min="12" style="16" width="17.14"/>
    <col collapsed="false" customWidth="false" hidden="false" outlineLevel="0" max="19" min="19" style="16" width="11.42"/>
    <col collapsed="false" customWidth="true" hidden="false" outlineLevel="0" max="20" min="20" style="16" width="17"/>
    <col collapsed="false" customWidth="false" hidden="false" outlineLevel="0" max="1024" min="21" style="16" width="11.42"/>
  </cols>
  <sheetData>
    <row r="1" s="20" customFormat="true" ht="60" hidden="false" customHeight="true" outlineLevel="0" collapsed="false">
      <c r="A1" s="64" t="s">
        <v>102</v>
      </c>
      <c r="B1" s="64"/>
      <c r="C1" s="64"/>
      <c r="D1" s="64" t="s">
        <v>172</v>
      </c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="20" customFormat="true" ht="26.25" hidden="false" customHeight="true" outlineLevel="0" collapsed="false">
      <c r="A2" s="23" t="s">
        <v>173</v>
      </c>
      <c r="B2" s="23"/>
      <c r="C2" s="23"/>
      <c r="D2" s="65" t="s">
        <v>174</v>
      </c>
      <c r="E2" s="65"/>
      <c r="F2" s="65"/>
      <c r="G2" s="65"/>
      <c r="H2" s="65"/>
      <c r="I2" s="65"/>
      <c r="J2" s="65"/>
      <c r="K2" s="23" t="s">
        <v>106</v>
      </c>
      <c r="L2" s="23"/>
      <c r="M2" s="23"/>
      <c r="N2" s="23" t="s">
        <v>175</v>
      </c>
      <c r="O2" s="23"/>
      <c r="P2" s="23"/>
      <c r="Q2" s="23" t="s">
        <v>176</v>
      </c>
      <c r="R2" s="23"/>
      <c r="S2" s="23"/>
      <c r="T2" s="23"/>
    </row>
    <row r="3" s="20" customFormat="true" ht="18.75" hidden="false" customHeight="true" outlineLevel="0" collapsed="false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="20" customFormat="true" ht="18.75" hidden="false" customHeight="true" outlineLevel="0" collapsed="false">
      <c r="A4" s="66"/>
      <c r="B4" s="66"/>
      <c r="C4" s="67" t="s">
        <v>177</v>
      </c>
      <c r="D4" s="67"/>
      <c r="E4" s="67"/>
      <c r="F4" s="67"/>
      <c r="G4" s="67"/>
      <c r="H4" s="68" t="s">
        <v>178</v>
      </c>
      <c r="I4" s="68"/>
      <c r="J4" s="68"/>
      <c r="K4" s="68"/>
      <c r="L4" s="68"/>
      <c r="M4" s="68"/>
      <c r="N4" s="68"/>
      <c r="O4" s="68"/>
      <c r="P4" s="68"/>
      <c r="Q4" s="68"/>
      <c r="R4" s="68"/>
      <c r="S4" s="57" t="s">
        <v>179</v>
      </c>
      <c r="T4" s="57" t="s">
        <v>155</v>
      </c>
    </row>
    <row r="5" s="32" customFormat="true" ht="36" hidden="false" customHeight="false" outlineLevel="0" collapsed="false">
      <c r="A5" s="57" t="s">
        <v>116</v>
      </c>
      <c r="B5" s="57" t="s">
        <v>180</v>
      </c>
      <c r="C5" s="57" t="s">
        <v>139</v>
      </c>
      <c r="D5" s="57" t="s">
        <v>140</v>
      </c>
      <c r="E5" s="57" t="s">
        <v>181</v>
      </c>
      <c r="F5" s="57" t="s">
        <v>141</v>
      </c>
      <c r="G5" s="57" t="s">
        <v>182</v>
      </c>
      <c r="H5" s="57" t="s">
        <v>183</v>
      </c>
      <c r="I5" s="57" t="s">
        <v>184</v>
      </c>
      <c r="J5" s="57" t="s">
        <v>185</v>
      </c>
      <c r="K5" s="57" t="s">
        <v>186</v>
      </c>
      <c r="L5" s="57" t="s">
        <v>187</v>
      </c>
      <c r="M5" s="57" t="s">
        <v>148</v>
      </c>
      <c r="N5" s="57" t="s">
        <v>188</v>
      </c>
      <c r="O5" s="57" t="s">
        <v>189</v>
      </c>
      <c r="P5" s="57" t="s">
        <v>190</v>
      </c>
      <c r="Q5" s="57" t="s">
        <v>191</v>
      </c>
      <c r="R5" s="57" t="s">
        <v>150</v>
      </c>
      <c r="S5" s="57" t="s">
        <v>179</v>
      </c>
      <c r="T5" s="57" t="s">
        <v>179</v>
      </c>
    </row>
    <row r="6" customFormat="false" ht="37.5" hidden="false" customHeight="true" outlineLevel="0" collapsed="false">
      <c r="A6" s="33" t="n">
        <v>1</v>
      </c>
      <c r="B6" s="69" t="str">
        <f aca="false">'Matriz Impacto'!C6:C12</f>
        <v>Bodega</v>
      </c>
      <c r="C6" s="70"/>
      <c r="D6" s="70"/>
      <c r="E6" s="70"/>
      <c r="F6" s="70" t="n">
        <v>1</v>
      </c>
      <c r="G6" s="70"/>
      <c r="H6" s="71"/>
      <c r="I6" s="71"/>
      <c r="J6" s="71"/>
      <c r="K6" s="71"/>
      <c r="L6" s="39"/>
      <c r="M6" s="39"/>
      <c r="N6" s="39"/>
      <c r="O6" s="39"/>
      <c r="P6" s="39"/>
      <c r="Q6" s="39"/>
      <c r="R6" s="39"/>
      <c r="S6" s="72" t="n">
        <f aca="false">SUM(C6:R6)</f>
        <v>1</v>
      </c>
      <c r="T6" s="72" t="str">
        <f aca="false">IF(S6&lt;=15,'Listado Importancia'!$A$2,IF(S6&lt;=30,'Listado Importancia'!$A$3,IF(S6&lt;=45,'Listado Importancia'!$A$4,"ERROR")))</f>
        <v>Importancia baja</v>
      </c>
    </row>
    <row r="7" customFormat="false" ht="37.5" hidden="false" customHeight="true" outlineLevel="0" collapsed="false">
      <c r="A7" s="33" t="n">
        <v>2</v>
      </c>
      <c r="B7" s="39" t="n">
        <v>2</v>
      </c>
      <c r="C7" s="43"/>
      <c r="D7" s="43"/>
      <c r="E7" s="43"/>
      <c r="F7" s="70" t="n">
        <v>3</v>
      </c>
      <c r="G7" s="43"/>
      <c r="H7" s="43"/>
      <c r="I7" s="43"/>
      <c r="J7" s="43"/>
      <c r="K7" s="43"/>
      <c r="L7" s="39"/>
      <c r="M7" s="39"/>
      <c r="N7" s="39"/>
      <c r="O7" s="39"/>
      <c r="P7" s="39"/>
      <c r="Q7" s="39"/>
      <c r="R7" s="39"/>
      <c r="S7" s="72" t="n">
        <f aca="false">SUM(H7:R7)</f>
        <v>0</v>
      </c>
      <c r="T7" s="72" t="str">
        <f aca="false">IF(S7&lt;=15,'Listado Importancia'!$A$2,IF(S7&lt;=30,'Listado Importancia'!$A$3,IF(S7&lt;=45,'Listado Importancia'!$A$4,"ERROR")))</f>
        <v>Importancia baja</v>
      </c>
    </row>
    <row r="8" customFormat="false" ht="37.5" hidden="false" customHeight="true" outlineLevel="0" collapsed="false">
      <c r="A8" s="33" t="n">
        <v>3</v>
      </c>
      <c r="B8" s="69" t="n">
        <v>3</v>
      </c>
      <c r="C8" s="73"/>
      <c r="D8" s="39"/>
      <c r="E8" s="39"/>
      <c r="F8" s="70" t="n">
        <v>1</v>
      </c>
      <c r="G8" s="43"/>
      <c r="H8" s="71"/>
      <c r="I8" s="74"/>
      <c r="J8" s="71"/>
      <c r="K8" s="71"/>
      <c r="L8" s="39"/>
      <c r="M8" s="39"/>
      <c r="N8" s="39"/>
      <c r="O8" s="39"/>
      <c r="P8" s="39"/>
      <c r="Q8" s="39"/>
      <c r="R8" s="39"/>
      <c r="S8" s="72" t="n">
        <f aca="false">SUM(C8:R8)</f>
        <v>1</v>
      </c>
      <c r="T8" s="72" t="str">
        <f aca="false">IF(S8&lt;=15,'Listado Importancia'!$A$2,IF(S8&lt;=30,'Listado Importancia'!$A$3,IF(S8&lt;=45,'Listado Importancia'!$A$4,"ERROR")))</f>
        <v>Importancia baja</v>
      </c>
    </row>
    <row r="9" customFormat="false" ht="37.5" hidden="false" customHeight="true" outlineLevel="0" collapsed="false">
      <c r="A9" s="33" t="n">
        <v>4</v>
      </c>
      <c r="B9" s="69" t="n">
        <v>4</v>
      </c>
      <c r="C9" s="73"/>
      <c r="D9" s="39"/>
      <c r="E9" s="39"/>
      <c r="F9" s="70" t="n">
        <v>2</v>
      </c>
      <c r="G9" s="43"/>
      <c r="H9" s="71"/>
      <c r="I9" s="74"/>
      <c r="J9" s="71"/>
      <c r="K9" s="71"/>
      <c r="L9" s="39"/>
      <c r="M9" s="39"/>
      <c r="N9" s="39"/>
      <c r="O9" s="39"/>
      <c r="P9" s="39"/>
      <c r="Q9" s="39"/>
      <c r="R9" s="39"/>
      <c r="S9" s="72" t="n">
        <f aca="false">SUM(C9:R9)</f>
        <v>2</v>
      </c>
      <c r="T9" s="72" t="str">
        <f aca="false">IF(S9&lt;=15,'Listado Importancia'!$A$2,IF(S9&lt;=30,'Listado Importancia'!$A$3,IF(S9&lt;=45,'Listado Importancia'!$A$4,"ERROR")))</f>
        <v>Importancia baja</v>
      </c>
    </row>
    <row r="10" customFormat="false" ht="37.5" hidden="false" customHeight="true" outlineLevel="0" collapsed="false">
      <c r="A10" s="33" t="n">
        <v>5</v>
      </c>
      <c r="B10" s="75"/>
      <c r="C10" s="76"/>
      <c r="D10" s="33"/>
      <c r="E10" s="33"/>
      <c r="F10" s="43"/>
      <c r="G10" s="43"/>
      <c r="H10" s="77"/>
      <c r="I10" s="71"/>
      <c r="J10" s="71"/>
      <c r="K10" s="71"/>
      <c r="L10" s="39"/>
      <c r="M10" s="39"/>
      <c r="N10" s="39"/>
      <c r="O10" s="39"/>
      <c r="P10" s="39"/>
      <c r="Q10" s="39"/>
      <c r="R10" s="39"/>
      <c r="S10" s="72" t="n">
        <f aca="false">SUM(C10:R10)</f>
        <v>0</v>
      </c>
      <c r="T10" s="72" t="str">
        <f aca="false">IF(S10&lt;=15,'Listado Importancia'!$A$2,IF(S10&lt;=30,'Listado Importancia'!$A$3,IF(S10&lt;=45,'Listado Importancia'!$A$4,"ERROR")))</f>
        <v>Importancia baja</v>
      </c>
    </row>
    <row r="11" customFormat="false" ht="37.5" hidden="false" customHeight="true" outlineLevel="0" collapsed="false">
      <c r="A11" s="33" t="n">
        <v>6</v>
      </c>
      <c r="B11" s="69"/>
      <c r="C11" s="73"/>
      <c r="D11" s="39"/>
      <c r="E11" s="39"/>
      <c r="F11" s="78"/>
      <c r="G11" s="78"/>
      <c r="H11" s="71"/>
      <c r="I11" s="71"/>
      <c r="J11" s="71"/>
      <c r="K11" s="71"/>
      <c r="L11" s="39"/>
      <c r="M11" s="39"/>
      <c r="N11" s="39"/>
      <c r="O11" s="39"/>
      <c r="P11" s="39"/>
      <c r="Q11" s="39"/>
      <c r="R11" s="39"/>
      <c r="S11" s="72" t="n">
        <f aca="false">SUM(C11:R11)</f>
        <v>0</v>
      </c>
      <c r="T11" s="72" t="str">
        <f aca="false">IF(S11&lt;=15,'Listado Importancia'!$A$2,IF(S11&lt;=30,'Listado Importancia'!$A$3,IF(S11&lt;=45,'Listado Importancia'!$A$4,"ERROR")))</f>
        <v>Importancia baja</v>
      </c>
    </row>
    <row r="12" customFormat="false" ht="37.5" hidden="false" customHeight="true" outlineLevel="0" collapsed="false">
      <c r="A12" s="33" t="n">
        <v>7</v>
      </c>
      <c r="B12" s="69"/>
      <c r="C12" s="73"/>
      <c r="D12" s="39"/>
      <c r="E12" s="39"/>
      <c r="F12" s="78"/>
      <c r="G12" s="78"/>
      <c r="H12" s="71"/>
      <c r="I12" s="71"/>
      <c r="J12" s="71"/>
      <c r="K12" s="71"/>
      <c r="L12" s="39"/>
      <c r="M12" s="39"/>
      <c r="N12" s="39"/>
      <c r="O12" s="39"/>
      <c r="P12" s="39"/>
      <c r="Q12" s="39"/>
      <c r="R12" s="39"/>
      <c r="S12" s="72" t="n">
        <f aca="false">SUM(C12:R12)</f>
        <v>0</v>
      </c>
      <c r="T12" s="72" t="str">
        <f aca="false">IF(S12&lt;=15,'Listado Importancia'!$A$2,IF(S12&lt;=30,'Listado Importancia'!$A$3,IF(S12&lt;=45,'Listado Importancia'!$A$4,"ERROR")))</f>
        <v>Importancia baja</v>
      </c>
    </row>
    <row r="13" customFormat="false" ht="37.5" hidden="false" customHeight="true" outlineLevel="0" collapsed="false">
      <c r="A13" s="33" t="n">
        <v>8</v>
      </c>
      <c r="B13" s="69"/>
      <c r="C13" s="73"/>
      <c r="D13" s="39"/>
      <c r="E13" s="39"/>
      <c r="F13" s="78"/>
      <c r="G13" s="78"/>
      <c r="H13" s="71"/>
      <c r="I13" s="71"/>
      <c r="J13" s="71"/>
      <c r="K13" s="71"/>
      <c r="L13" s="39"/>
      <c r="M13" s="39"/>
      <c r="N13" s="39"/>
      <c r="O13" s="39"/>
      <c r="P13" s="39"/>
      <c r="Q13" s="39"/>
      <c r="R13" s="39"/>
      <c r="S13" s="72" t="n">
        <f aca="false">SUM(C13:R13)</f>
        <v>0</v>
      </c>
      <c r="T13" s="72" t="str">
        <f aca="false">IF(S13&lt;=15,'Listado Importancia'!$A$2,IF(S13&lt;=30,'Listado Importancia'!$A$3,IF(S13&lt;=45,'Listado Importancia'!$A$4,"ERROR")))</f>
        <v>Importancia baja</v>
      </c>
    </row>
    <row r="14" customFormat="false" ht="37.5" hidden="false" customHeight="true" outlineLevel="0" collapsed="false">
      <c r="A14" s="33" t="n">
        <v>9</v>
      </c>
      <c r="B14" s="69"/>
      <c r="C14" s="73"/>
      <c r="D14" s="39"/>
      <c r="E14" s="39"/>
      <c r="F14" s="78"/>
      <c r="G14" s="78"/>
      <c r="H14" s="71"/>
      <c r="I14" s="71"/>
      <c r="J14" s="71"/>
      <c r="K14" s="71"/>
      <c r="L14" s="39"/>
      <c r="M14" s="39"/>
      <c r="N14" s="39"/>
      <c r="O14" s="39"/>
      <c r="P14" s="39"/>
      <c r="Q14" s="39"/>
      <c r="R14" s="39"/>
      <c r="S14" s="72" t="n">
        <f aca="false">SUM(C14:R14)</f>
        <v>0</v>
      </c>
      <c r="T14" s="72" t="str">
        <f aca="false">IF(S14&lt;=15,'Listado Importancia'!$A$2,IF(S14&lt;=30,'Listado Importancia'!$A$3,IF(S14&lt;=45,'Listado Importancia'!$A$4,"ERROR")))</f>
        <v>Importancia baja</v>
      </c>
    </row>
    <row r="15" customFormat="false" ht="37.5" hidden="false" customHeight="true" outlineLevel="0" collapsed="false">
      <c r="A15" s="33" t="n">
        <v>10</v>
      </c>
      <c r="B15" s="69"/>
      <c r="C15" s="73"/>
      <c r="D15" s="39"/>
      <c r="E15" s="39"/>
      <c r="F15" s="78"/>
      <c r="G15" s="78"/>
      <c r="H15" s="71"/>
      <c r="I15" s="71"/>
      <c r="J15" s="71"/>
      <c r="K15" s="71"/>
      <c r="L15" s="39"/>
      <c r="M15" s="39"/>
      <c r="N15" s="39"/>
      <c r="O15" s="39"/>
      <c r="P15" s="39"/>
      <c r="Q15" s="39"/>
      <c r="R15" s="39"/>
      <c r="S15" s="72" t="n">
        <f aca="false">SUM(C15:R15)</f>
        <v>0</v>
      </c>
      <c r="T15" s="72" t="str">
        <f aca="false">IF(S15&lt;=15,'Listado Importancia'!$A$2,IF(S15&lt;=30,'Listado Importancia'!$A$3,IF(S15&lt;=45,'Listado Importancia'!$A$4,"ERROR")))</f>
        <v>Importancia baja</v>
      </c>
    </row>
    <row r="16" customFormat="false" ht="37.5" hidden="false" customHeight="true" outlineLevel="0" collapsed="false">
      <c r="A16" s="33" t="n">
        <v>11</v>
      </c>
      <c r="B16" s="69"/>
      <c r="C16" s="73"/>
      <c r="D16" s="39"/>
      <c r="E16" s="39"/>
      <c r="F16" s="78"/>
      <c r="G16" s="78"/>
      <c r="H16" s="71"/>
      <c r="I16" s="71"/>
      <c r="J16" s="71"/>
      <c r="K16" s="71"/>
      <c r="L16" s="39"/>
      <c r="M16" s="39"/>
      <c r="N16" s="39"/>
      <c r="O16" s="39"/>
      <c r="P16" s="39"/>
      <c r="Q16" s="39"/>
      <c r="R16" s="39"/>
      <c r="S16" s="72" t="n">
        <f aca="false">SUM(C16:R16)</f>
        <v>0</v>
      </c>
      <c r="T16" s="72" t="str">
        <f aca="false">IF(S16&lt;=15,'Listado Importancia'!$A$2,IF(S16&lt;=30,'Listado Importancia'!$A$3,IF(S16&lt;=45,'Listado Importancia'!$A$4,"ERROR")))</f>
        <v>Importancia baja</v>
      </c>
    </row>
    <row r="17" customFormat="false" ht="37.5" hidden="false" customHeight="true" outlineLevel="0" collapsed="false">
      <c r="A17" s="33" t="n">
        <v>12</v>
      </c>
      <c r="B17" s="69"/>
      <c r="C17" s="73"/>
      <c r="D17" s="39"/>
      <c r="E17" s="39"/>
      <c r="F17" s="78"/>
      <c r="G17" s="78"/>
      <c r="H17" s="71"/>
      <c r="I17" s="71"/>
      <c r="J17" s="71"/>
      <c r="K17" s="71"/>
      <c r="L17" s="39"/>
      <c r="M17" s="39"/>
      <c r="N17" s="39"/>
      <c r="O17" s="39"/>
      <c r="P17" s="39"/>
      <c r="Q17" s="39"/>
      <c r="R17" s="39"/>
      <c r="S17" s="72" t="n">
        <f aca="false">SUM(C17:R17)</f>
        <v>0</v>
      </c>
      <c r="T17" s="72" t="str">
        <f aca="false">IF(S17&lt;=15,'Listado Importancia'!$A$2,IF(S17&lt;=30,'Listado Importancia'!$A$3,IF(S17&lt;=45,'Listado Importancia'!$A$4,"ERROR")))</f>
        <v>Importancia baja</v>
      </c>
    </row>
    <row r="18" customFormat="false" ht="37.5" hidden="false" customHeight="true" outlineLevel="0" collapsed="false">
      <c r="A18" s="33" t="n">
        <v>13</v>
      </c>
      <c r="B18" s="69"/>
      <c r="C18" s="73"/>
      <c r="D18" s="39"/>
      <c r="E18" s="39"/>
      <c r="F18" s="78"/>
      <c r="G18" s="78"/>
      <c r="H18" s="71"/>
      <c r="I18" s="71"/>
      <c r="J18" s="71"/>
      <c r="K18" s="71"/>
      <c r="L18" s="39"/>
      <c r="M18" s="39"/>
      <c r="N18" s="39"/>
      <c r="O18" s="39"/>
      <c r="P18" s="39"/>
      <c r="Q18" s="39"/>
      <c r="R18" s="39"/>
      <c r="S18" s="72" t="n">
        <f aca="false">SUM(C18:R18)</f>
        <v>0</v>
      </c>
      <c r="T18" s="72" t="str">
        <f aca="false">IF(S18&lt;=15,'Listado Importancia'!$A$2,IF(S18&lt;=30,'Listado Importancia'!$A$3,IF(S18&lt;=45,'Listado Importancia'!$A$4,"ERROR")))</f>
        <v>Importancia baja</v>
      </c>
    </row>
    <row r="19" customFormat="false" ht="37.5" hidden="false" customHeight="true" outlineLevel="0" collapsed="false">
      <c r="A19" s="33" t="n">
        <v>14</v>
      </c>
      <c r="B19" s="69"/>
      <c r="C19" s="73"/>
      <c r="D19" s="39"/>
      <c r="E19" s="39"/>
      <c r="F19" s="78"/>
      <c r="G19" s="78"/>
      <c r="H19" s="71"/>
      <c r="I19" s="71"/>
      <c r="J19" s="71"/>
      <c r="K19" s="71"/>
      <c r="L19" s="39"/>
      <c r="M19" s="39"/>
      <c r="N19" s="39"/>
      <c r="O19" s="39"/>
      <c r="P19" s="39"/>
      <c r="Q19" s="39"/>
      <c r="R19" s="39"/>
      <c r="S19" s="72" t="n">
        <f aca="false">SUM(C19:R19)</f>
        <v>0</v>
      </c>
      <c r="T19" s="72" t="str">
        <f aca="false">IF(S19&lt;=15,'Listado Importancia'!$A$2,IF(S19&lt;=30,'Listado Importancia'!$A$3,IF(S19&lt;=45,'Listado Importancia'!$A$4,"ERROR")))</f>
        <v>Importancia baja</v>
      </c>
    </row>
    <row r="20" customFormat="false" ht="37.5" hidden="false" customHeight="true" outlineLevel="0" collapsed="false">
      <c r="A20" s="33" t="n">
        <v>15</v>
      </c>
      <c r="B20" s="69"/>
      <c r="C20" s="73"/>
      <c r="D20" s="39"/>
      <c r="E20" s="39"/>
      <c r="F20" s="78"/>
      <c r="G20" s="78"/>
      <c r="H20" s="71"/>
      <c r="I20" s="71"/>
      <c r="J20" s="71"/>
      <c r="K20" s="71"/>
      <c r="L20" s="39"/>
      <c r="M20" s="39"/>
      <c r="N20" s="39"/>
      <c r="O20" s="39"/>
      <c r="P20" s="39"/>
      <c r="Q20" s="39"/>
      <c r="R20" s="39"/>
      <c r="S20" s="72" t="n">
        <f aca="false">SUM(C20:R20)</f>
        <v>0</v>
      </c>
      <c r="T20" s="72" t="str">
        <f aca="false">IF(S20&lt;=15,'Listado Importancia'!$A$2,IF(S20&lt;=30,'Listado Importancia'!$A$3,IF(S20&lt;=45,'Listado Importancia'!$A$4,"ERROR")))</f>
        <v>Importancia baja</v>
      </c>
    </row>
    <row r="21" customFormat="false" ht="37.5" hidden="false" customHeight="true" outlineLevel="0" collapsed="false">
      <c r="A21" s="33" t="n">
        <v>16</v>
      </c>
      <c r="B21" s="69"/>
      <c r="C21" s="73"/>
      <c r="D21" s="39"/>
      <c r="E21" s="39"/>
      <c r="F21" s="78"/>
      <c r="G21" s="78"/>
      <c r="H21" s="71"/>
      <c r="I21" s="71"/>
      <c r="J21" s="71"/>
      <c r="K21" s="71"/>
      <c r="L21" s="39"/>
      <c r="M21" s="39"/>
      <c r="N21" s="39"/>
      <c r="O21" s="39"/>
      <c r="P21" s="39"/>
      <c r="Q21" s="39"/>
      <c r="R21" s="39"/>
      <c r="S21" s="72" t="n">
        <f aca="false">SUM(C21:R21)</f>
        <v>0</v>
      </c>
      <c r="T21" s="72" t="str">
        <f aca="false">IF(S21&lt;=15,'Listado Importancia'!$A$2,IF(S21&lt;=30,'Listado Importancia'!$A$3,IF(S21&lt;=45,'Listado Importancia'!$A$4,"ERROR")))</f>
        <v>Importancia baja</v>
      </c>
    </row>
    <row r="22" customFormat="false" ht="37.5" hidden="false" customHeight="true" outlineLevel="0" collapsed="false">
      <c r="A22" s="33" t="n">
        <v>17</v>
      </c>
      <c r="B22" s="69"/>
      <c r="C22" s="73"/>
      <c r="D22" s="39"/>
      <c r="E22" s="39"/>
      <c r="F22" s="78"/>
      <c r="G22" s="78"/>
      <c r="H22" s="71"/>
      <c r="I22" s="71"/>
      <c r="J22" s="71"/>
      <c r="K22" s="71"/>
      <c r="L22" s="39"/>
      <c r="M22" s="39"/>
      <c r="N22" s="39"/>
      <c r="O22" s="39"/>
      <c r="P22" s="39"/>
      <c r="Q22" s="39"/>
      <c r="R22" s="39"/>
      <c r="S22" s="72" t="n">
        <f aca="false">SUM(C22:R22)</f>
        <v>0</v>
      </c>
      <c r="T22" s="72" t="str">
        <f aca="false">IF(S22&lt;=15,'Listado Importancia'!$A$2,IF(S22&lt;=30,'Listado Importancia'!$A$3,IF(S22&lt;=45,'Listado Importancia'!$A$4,"ERROR")))</f>
        <v>Importancia baja</v>
      </c>
    </row>
    <row r="23" customFormat="false" ht="37.5" hidden="false" customHeight="true" outlineLevel="0" collapsed="false">
      <c r="A23" s="33" t="n">
        <v>18</v>
      </c>
      <c r="B23" s="69"/>
      <c r="C23" s="73"/>
      <c r="D23" s="39"/>
      <c r="E23" s="39"/>
      <c r="F23" s="78"/>
      <c r="G23" s="78"/>
      <c r="H23" s="71"/>
      <c r="I23" s="71"/>
      <c r="J23" s="71"/>
      <c r="K23" s="71"/>
      <c r="L23" s="39"/>
      <c r="M23" s="39"/>
      <c r="N23" s="39"/>
      <c r="O23" s="39"/>
      <c r="P23" s="39"/>
      <c r="Q23" s="39"/>
      <c r="R23" s="39"/>
      <c r="S23" s="72" t="n">
        <f aca="false">SUM(C23:R23)</f>
        <v>0</v>
      </c>
      <c r="T23" s="72" t="str">
        <f aca="false">IF(S23&lt;=15,'Listado Importancia'!$A$2,IF(S23&lt;=30,'Listado Importancia'!$A$3,IF(S23&lt;=45,'Listado Importancia'!$A$4,"ERROR")))</f>
        <v>Importancia baja</v>
      </c>
    </row>
    <row r="24" customFormat="false" ht="37.5" hidden="false" customHeight="true" outlineLevel="0" collapsed="false">
      <c r="A24" s="33" t="n">
        <v>19</v>
      </c>
      <c r="B24" s="69"/>
      <c r="C24" s="73"/>
      <c r="D24" s="39"/>
      <c r="E24" s="39"/>
      <c r="F24" s="78"/>
      <c r="G24" s="78"/>
      <c r="H24" s="71"/>
      <c r="I24" s="71"/>
      <c r="J24" s="71"/>
      <c r="K24" s="71"/>
      <c r="L24" s="39"/>
      <c r="M24" s="39"/>
      <c r="N24" s="39"/>
      <c r="O24" s="39"/>
      <c r="P24" s="39"/>
      <c r="Q24" s="39"/>
      <c r="R24" s="39"/>
      <c r="S24" s="72" t="n">
        <f aca="false">SUM(C24:R24)</f>
        <v>0</v>
      </c>
      <c r="T24" s="72" t="str">
        <f aca="false">IF(S24&lt;=15,'Listado Importancia'!$A$2,IF(S24&lt;=30,'Listado Importancia'!$A$3,IF(S24&lt;=45,'Listado Importancia'!$A$4,"ERROR")))</f>
        <v>Importancia baja</v>
      </c>
    </row>
    <row r="25" customFormat="false" ht="37.5" hidden="false" customHeight="true" outlineLevel="0" collapsed="false">
      <c r="A25" s="79" t="s">
        <v>192</v>
      </c>
      <c r="B25" s="79"/>
      <c r="C25" s="80" t="n">
        <f aca="false">SUM(C6:C24)</f>
        <v>0</v>
      </c>
      <c r="D25" s="80" t="n">
        <f aca="false">SUM(D6:D24)</f>
        <v>0</v>
      </c>
      <c r="E25" s="80" t="n">
        <f aca="false">SUM(E6:E24)</f>
        <v>0</v>
      </c>
      <c r="F25" s="80" t="n">
        <f aca="false">SUM(F6:F24)</f>
        <v>7</v>
      </c>
      <c r="G25" s="80" t="n">
        <f aca="false">SUM(G6:G24)</f>
        <v>0</v>
      </c>
      <c r="H25" s="81" t="n">
        <f aca="false">SUM(H6:H24)</f>
        <v>0</v>
      </c>
      <c r="I25" s="81" t="n">
        <f aca="false">SUM(I6:I24)</f>
        <v>0</v>
      </c>
      <c r="J25" s="81" t="n">
        <f aca="false">SUM(J6:J24)</f>
        <v>0</v>
      </c>
      <c r="K25" s="81" t="n">
        <f aca="false">SUM(K6:K24)</f>
        <v>0</v>
      </c>
      <c r="L25" s="81" t="n">
        <f aca="false">SUM(L6:L24)</f>
        <v>0</v>
      </c>
      <c r="M25" s="81" t="n">
        <f aca="false">SUM(M6:M24)</f>
        <v>0</v>
      </c>
      <c r="N25" s="81" t="n">
        <f aca="false">SUM(N6:N24)</f>
        <v>0</v>
      </c>
      <c r="O25" s="81" t="n">
        <f aca="false">SUM(O6:O24)</f>
        <v>0</v>
      </c>
      <c r="P25" s="81" t="n">
        <f aca="false">SUM(P6:P24)</f>
        <v>0</v>
      </c>
      <c r="Q25" s="81" t="n">
        <f aca="false">SUM(Q6:Q24)</f>
        <v>0</v>
      </c>
      <c r="R25" s="81" t="n">
        <f aca="false">SUM(R6:R24)</f>
        <v>0</v>
      </c>
    </row>
    <row r="26" customFormat="false" ht="44.25" hidden="false" customHeight="true" outlineLevel="0" collapsed="false">
      <c r="A26" s="82" t="s">
        <v>155</v>
      </c>
      <c r="B26" s="82"/>
      <c r="C26" s="83" t="str">
        <f aca="false">IF(C25&lt;=19,'Listado Importancia'!$A$2,IF(C25&lt;=35,'Listado Importancia'!$A$3,IF(C25&lt;=57,'Listado Importancia'!$A$4,"ERROR")))</f>
        <v>Importancia baja</v>
      </c>
      <c r="D26" s="83" t="str">
        <f aca="false">IF(D25&lt;=19,'Listado Importancia'!$A$2,IF(D25&lt;=35,'Listado Importancia'!$A$3,IF(D25&lt;=57,'Listado Importancia'!$A$4,"ERROR")))</f>
        <v>Importancia baja</v>
      </c>
      <c r="E26" s="83" t="str">
        <f aca="false">IF(E25&lt;=19,'Listado Importancia'!$A$2,IF(E25&lt;=35,'Listado Importancia'!$A$3,IF(E25&lt;=57,'Listado Importancia'!$A$4,"ERROR")))</f>
        <v>Importancia baja</v>
      </c>
      <c r="F26" s="83" t="str">
        <f aca="false">IF(F25&lt;=19,'Listado Importancia'!$A$2,IF(F25&lt;=35,'Listado Importancia'!$A$3,IF(F25&lt;=57,'Listado Importancia'!$A$4,"ERROR")))</f>
        <v>Importancia baja</v>
      </c>
      <c r="G26" s="83" t="str">
        <f aca="false">IF(G25&lt;=19,'Listado Importancia'!$A$2,IF(G25&lt;=35,'Listado Importancia'!$A$3,IF(G25&lt;=57,'Listado Importancia'!$A$4,"ERROR")))</f>
        <v>Importancia baja</v>
      </c>
      <c r="H26" s="83" t="str">
        <f aca="false">IF(H25&lt;=19,'Listado Importancia'!$A$2,IF(H25&lt;=35,'Listado Importancia'!$A$3,IF(H25&lt;=57,'Listado Importancia'!$A$4,"ERROR")))</f>
        <v>Importancia baja</v>
      </c>
      <c r="I26" s="83" t="str">
        <f aca="false">IF(I25&lt;=19,'Listado Importancia'!$A$2,IF(I25&lt;=35,'Listado Importancia'!$A$3,IF(I25&lt;=57,'Listado Importancia'!$A$4,"ERROR")))</f>
        <v>Importancia baja</v>
      </c>
      <c r="J26" s="83" t="str">
        <f aca="false">IF(J25&lt;=19,'Listado Importancia'!$A$2,IF(J25&lt;=35,'Listado Importancia'!$A$3,IF(J25&lt;=57,'Listado Importancia'!$A$4,"ERROR")))</f>
        <v>Importancia baja</v>
      </c>
      <c r="K26" s="83" t="str">
        <f aca="false">IF(K25&lt;=19,'Listado Importancia'!$A$2,IF(K25&lt;=35,'Listado Importancia'!$A$3,IF(K25&lt;=57,'Listado Importancia'!$A$4,"ERROR")))</f>
        <v>Importancia baja</v>
      </c>
      <c r="L26" s="83" t="str">
        <f aca="false">IF(L25&lt;=19,'Listado Importancia'!$A$2,IF(L25&lt;=35,'Listado Importancia'!$A$3,IF(L25&lt;=57,'Listado Importancia'!$A$4,"ERROR")))</f>
        <v>Importancia baja</v>
      </c>
      <c r="M26" s="83" t="str">
        <f aca="false">IF(M25&lt;=19,'Listado Importancia'!$A$2,IF(M25&lt;=35,'Listado Importancia'!$A$3,IF(M25&lt;=57,'Listado Importancia'!$A$4,"ERROR")))</f>
        <v>Importancia baja</v>
      </c>
      <c r="N26" s="83" t="str">
        <f aca="false">IF(N25&lt;=19,'Listado Importancia'!$A$2,IF(N25&lt;=35,'Listado Importancia'!$A$3,IF(N25&lt;=57,'Listado Importancia'!$A$4,"ERROR")))</f>
        <v>Importancia baja</v>
      </c>
      <c r="O26" s="83" t="str">
        <f aca="false">IF(O25&lt;=19,'Listado Importancia'!$A$2,IF(O25&lt;=35,'Listado Importancia'!$A$3,IF(O25&lt;=57,'Listado Importancia'!$A$4,"ERROR")))</f>
        <v>Importancia baja</v>
      </c>
      <c r="P26" s="83" t="str">
        <f aca="false">IF(P25&lt;=19,'Listado Importancia'!$A$2,IF(P25&lt;=35,'Listado Importancia'!$A$3,IF(P25&lt;=57,'Listado Importancia'!$A$4,"ERROR")))</f>
        <v>Importancia baja</v>
      </c>
      <c r="Q26" s="83" t="str">
        <f aca="false">IF(Q25&lt;=19,'Listado Importancia'!$A$2,IF(Q25&lt;=35,'Listado Importancia'!$A$3,IF(Q25&lt;=57,'Listado Importancia'!$A$4,"ERROR")))</f>
        <v>Importancia baja</v>
      </c>
      <c r="R26" s="83" t="str">
        <f aca="false">IF(R25&lt;=19,'Listado Importancia'!$A$2,IF(R25&lt;=35,'Listado Importancia'!$A$3,IF(R25&lt;=57,'Listado Importancia'!$A$4,"ERROR")))</f>
        <v>Importancia baja</v>
      </c>
    </row>
  </sheetData>
  <mergeCells count="15">
    <mergeCell ref="A1:C1"/>
    <mergeCell ref="D1:P1"/>
    <mergeCell ref="Q1:T1"/>
    <mergeCell ref="A2:C2"/>
    <mergeCell ref="D2:J2"/>
    <mergeCell ref="K2:M2"/>
    <mergeCell ref="N2:P2"/>
    <mergeCell ref="Q2:T2"/>
    <mergeCell ref="A3:T3"/>
    <mergeCell ref="C4:G4"/>
    <mergeCell ref="H4:R4"/>
    <mergeCell ref="S4:S5"/>
    <mergeCell ref="T4:T5"/>
    <mergeCell ref="A25:B25"/>
    <mergeCell ref="A26:B26"/>
  </mergeCells>
  <dataValidations count="8">
    <dataValidation allowBlank="true" errorStyle="stop" operator="between" prompt="Seleccione de la lista, si no lo encuentra seleccione otro." showDropDown="false" showErrorMessage="true" showInputMessage="true" sqref="F11:G24" type="list">
      <formula1>[1]listado!#ref!</formula1>
      <formula2>0</formula2>
    </dataValidation>
    <dataValidation allowBlank="true" errorStyle="stop" operator="between" prompt="Impacto positivo     (+)&#10;Impacto perjudicial  (-)" showDropDown="false" showErrorMessage="true" showInputMessage="true" sqref="R6:R24" type="list">
      <formula1>[1]listado!#ref!</formula1>
      <formula2>0</formula2>
    </dataValidation>
    <dataValidation allowBlank="true" errorStyle="stop" operator="between" prompt="Seleccione de la lista, si no lo encuentra seleccione otro." showDropDown="false" showErrorMessage="true" showInputMessage="true" sqref="L6:L24" type="list">
      <formula1>[1]listado!#ref!</formula1>
      <formula2>0</formula2>
    </dataValidation>
    <dataValidation allowBlank="false" errorStyle="stop" operator="between" showDropDown="false" showErrorMessage="true" showInputMessage="true" sqref="H6:K6 H8:K24" type="list">
      <formula1>[1]listado!#ref!</formula1>
      <formula2>0</formula2>
    </dataValidation>
    <dataValidation allowBlank="true" errorStyle="stop" operator="between" showDropDown="false" showErrorMessage="true" showInputMessage="true" sqref="D8:E24" type="list">
      <formula1>[1]listado!#ref!</formula1>
      <formula2>0</formula2>
    </dataValidation>
    <dataValidation allowBlank="true" errorStyle="stop" operator="between" showDropDown="false" showErrorMessage="true" showInputMessage="true" sqref="C8:C24" type="list">
      <formula1>[1]listado!#ref!</formula1>
      <formula2>0</formula2>
    </dataValidation>
    <dataValidation allowBlank="true" errorStyle="stop" operator="between" prompt="Seleccione de la lista" showDropDown="false" showErrorMessage="true" showInputMessage="true" sqref="Q6:Q24" type="list">
      <formula1>[1]listado!#ref!</formula1>
      <formula2>0</formula2>
    </dataValidation>
    <dataValidation allowBlank="true" errorStyle="stop" operator="between" prompt="Definir el número de la norma, su año y el artículo relacionado" showDropDown="false" showErrorMessage="true" showInputMessage="true" sqref="M6:P24" type="list">
      <formula1>[1]listado!#ref!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6C992E50-10AC-495C-A5B2-ED8C3A56BAD1}">
            <xm:f>NOT(ISERROR(SEARCH('Listado Importancia'!$A$4,C26)))</xm:f>
            <xm:f>'Listado Importancia'!$A$4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3F1D72BE-43A8-40DD-957B-DCBBD2421A5B}">
            <xm:f>NOT(ISERROR(SEARCH('Listado Importancia'!$A$3,C26)))</xm:f>
            <xm:f>'Listado Importancia'!$A$3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EDEEE2A6-18F7-42AB-881F-E861CEBBE086}">
            <xm:f>NOT(ISERROR(SEARCH('Listado Importancia'!$A$2,C26)))</xm:f>
            <xm:f>'Listado Importancia'!$A$2</xm:f>
            <x14:dxf>
              <fill>
                <patternFill>
                  <bgColor rgb="FFFFFF00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containsText" priority="5" operator="containsText" id="{7CE953E2-EBA4-4EF4-839E-971D3A5562EF}">
            <xm:f>NOT(ISERROR(SEARCH('Listado Importancia'!$A$4,D26)))</xm:f>
            <xm:f>'Listado Importancia'!$A$4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42CA5CF0-2CE6-46D2-B016-D166EFC9148F}">
            <xm:f>NOT(ISERROR(SEARCH('Listado Importancia'!$A$3,D26)))</xm:f>
            <xm:f>'Listado Importancia'!$A$3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86D054B7-B014-4FD1-A424-F3A4224CE592}">
            <xm:f>NOT(ISERROR(SEARCH('Listado Importancia'!$A$2,D26)))</xm:f>
            <xm:f>'Listado Importancia'!$A$2</xm:f>
            <x14:dxf>
              <fill>
                <patternFill>
                  <bgColor rgb="FFFFFF00"/>
                </patternFill>
              </fill>
            </x14:dxf>
          </x14:cfRule>
          <xm:sqref>D26:R26</xm:sqref>
        </x14:conditionalFormatting>
        <x14:conditionalFormatting xmlns:xm="http://schemas.microsoft.com/office/excel/2006/main">
          <x14:cfRule type="containsText" priority="8" operator="containsText" id="{12F0B9F2-5A3A-49D3-BD86-B613198613F0}">
            <xm:f>NOT(ISERROR(SEARCH('Listado Importancia'!$A$4,T6)))</xm:f>
            <xm:f>'Listado Importancia'!$A$4</xm:f>
            <x14:dxf>
              <fill>
                <patternFill>
                  <bgColor rgb="FF00B050"/>
                </patternFill>
              </fill>
            </x14:dxf>
          </x14:cfRule>
          <x14:cfRule type="containsText" priority="9" operator="containsText" id="{CAC8D775-6D15-4ECB-9DFD-E713BA90107C}">
            <xm:f>NOT(ISERROR(SEARCH('Listado Importancia'!$A$3,T6)))</xm:f>
            <xm:f>'Listado Importancia'!$A$3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569C62A1-AB93-4ABB-AEAA-10ABA6506BD6}">
            <xm:f>NOT(ISERROR(SEARCH('Listado Importancia'!$A$2,T6)))</xm:f>
            <xm:f>'Listado Importancia'!$A$2</xm:f>
            <x14:dxf>
              <fill>
                <patternFill>
                  <bgColor rgb="FFFFFF00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11" operator="containsText" id="{CBA01742-A7B4-40EC-93C9-936D76C88A50}">
            <xm:f>NOT(ISERROR(SEARCH('Listado Importancia'!$A$4,T7)))</xm:f>
            <xm:f>'Listado Importancia'!$A$4</xm:f>
            <x14:dxf>
              <fill>
                <patternFill>
                  <bgColor rgb="FF00B050"/>
                </patternFill>
              </fill>
            </x14:dxf>
          </x14:cfRule>
          <x14:cfRule type="containsText" priority="12" operator="containsText" id="{CC79843A-4D30-4249-B434-C29B9E8D23AB}">
            <xm:f>NOT(ISERROR(SEARCH('Listado Importancia'!$A$3,T7)))</xm:f>
            <xm:f>'Listado Importancia'!$A$3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DC6CEF41-1A85-445B-ADB9-3BA14DA29D9C}">
            <xm:f>NOT(ISERROR(SEARCH('Listado Importancia'!$A$2,T7)))</xm:f>
            <xm:f>'Listado Importancia'!$A$2</xm:f>
            <x14:dxf>
              <fill>
                <patternFill>
                  <bgColor rgb="FFFFFF00"/>
                </patternFill>
              </fill>
            </x14:dxf>
          </x14:cfRule>
          <xm:sqref>T7:T24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1269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2016-09-15T14:37:21Z</dcterms:created>
  <dc:creator>Juan</dc:creator>
  <dc:description/>
  <dc:language>en-GB</dc:language>
  <cp:lastModifiedBy/>
  <cp:lastPrinted>2016-10-24T02:33:46Z</cp:lastPrinted>
  <dcterms:modified xsi:type="dcterms:W3CDTF">2022-08-18T12:08:37Z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