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ngular\devexp\src\assets\sample-file\"/>
    </mc:Choice>
  </mc:AlternateContent>
  <xr:revisionPtr revIDLastSave="0" documentId="13_ncr:1_{2FEC5935-6DB2-456F-A6A7-276A23AA2589}" xr6:coauthVersionLast="47" xr6:coauthVersionMax="47" xr10:uidLastSave="{00000000-0000-0000-0000-000000000000}"/>
  <bookViews>
    <workbookView xWindow="-108" yWindow="-108" windowWidth="23256" windowHeight="12576" xr2:uid="{6279C425-B20C-452A-AFBC-EB51944033DE}"/>
  </bookViews>
  <sheets>
    <sheet name="فرم اصلی" sheetId="1" r:id="rId1"/>
    <sheet name="ارز" sheetId="4" r:id="rId2"/>
    <sheet name="رشته" sheetId="2" r:id="rId3"/>
    <sheet name="نکات تکمیل فرم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4" i="1" l="1"/>
  <c r="B84" i="1"/>
  <c r="B83" i="1"/>
  <c r="D83" i="1" s="1"/>
  <c r="C82" i="1"/>
  <c r="B82" i="1"/>
  <c r="D82" i="1" s="1"/>
  <c r="D81" i="1"/>
  <c r="C81" i="1"/>
  <c r="B81" i="1"/>
  <c r="C80" i="1"/>
  <c r="B80" i="1"/>
  <c r="D80" i="1" s="1"/>
  <c r="C79" i="1"/>
  <c r="B79" i="1"/>
  <c r="D79" i="1" s="1"/>
  <c r="D78" i="1"/>
  <c r="D77" i="1"/>
  <c r="C76" i="1"/>
  <c r="C75" i="1"/>
  <c r="B75" i="1"/>
  <c r="D75" i="1" s="1"/>
  <c r="C74" i="1"/>
  <c r="B74" i="1"/>
  <c r="D74" i="1" s="1"/>
  <c r="C73" i="1"/>
  <c r="B73" i="1"/>
  <c r="D73" i="1" s="1"/>
  <c r="C72" i="1"/>
  <c r="D72" i="1" s="1"/>
  <c r="B72" i="1"/>
  <c r="C71" i="1"/>
  <c r="B71" i="1"/>
  <c r="D71" i="1" s="1"/>
  <c r="D70" i="1"/>
  <c r="C70" i="1"/>
  <c r="B70" i="1"/>
  <c r="D69" i="1"/>
  <c r="B69" i="1"/>
  <c r="C68" i="1"/>
  <c r="B68" i="1"/>
  <c r="D68" i="1" s="1"/>
  <c r="D67" i="1"/>
  <c r="C67" i="1"/>
  <c r="B67" i="1"/>
  <c r="D66" i="1"/>
  <c r="C66" i="1"/>
  <c r="B66" i="1"/>
  <c r="C65" i="1"/>
  <c r="B65" i="1"/>
  <c r="D65" i="1" s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B26" i="1"/>
  <c r="B76" i="1" s="1"/>
  <c r="D76" i="1" s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<sst xmlns="http://schemas.openxmlformats.org/spreadsheetml/2006/main" count="215" uniqueCount="51">
  <si>
    <t>جدول خسارت معوق قبولی اتکایی تا پایان اسفند سال 1400</t>
  </si>
  <si>
    <t xml:space="preserve">رشته بيمه اي </t>
  </si>
  <si>
    <t xml:space="preserve">100%خسارت معوق سهم شركت </t>
  </si>
  <si>
    <t xml:space="preserve">خسارت معوق سهم بيمه گران اتكايي </t>
  </si>
  <si>
    <t>مانده خالص سهم شرکت</t>
  </si>
  <si>
    <t xml:space="preserve">واحد ارز </t>
  </si>
  <si>
    <t>درهم مراكش</t>
  </si>
  <si>
    <t>درهم امارات</t>
  </si>
  <si>
    <t>شلینگ کنیا</t>
  </si>
  <si>
    <t>بوتانیس نگولتروم</t>
  </si>
  <si>
    <t>ریال عمان</t>
  </si>
  <si>
    <t>اتومبیل(ثالث)</t>
  </si>
  <si>
    <t>یورو</t>
  </si>
  <si>
    <t>حوادث</t>
  </si>
  <si>
    <t>لیره ترکیه</t>
  </si>
  <si>
    <t>هواپیما</t>
  </si>
  <si>
    <t>دلار آمریکا</t>
  </si>
  <si>
    <t xml:space="preserve">تمام خطر </t>
  </si>
  <si>
    <t>وقفه در کار</t>
  </si>
  <si>
    <t>ریال ایران</t>
  </si>
  <si>
    <t>درمان</t>
  </si>
  <si>
    <t>جمع كل</t>
  </si>
  <si>
    <t>کد رشته</t>
  </si>
  <si>
    <t>رشته</t>
  </si>
  <si>
    <t>باربری</t>
  </si>
  <si>
    <t>پوند انگلیس</t>
  </si>
  <si>
    <t>روپیه هند</t>
  </si>
  <si>
    <t>دینار اردن</t>
  </si>
  <si>
    <t>دینار تونس</t>
  </si>
  <si>
    <t>رینگیت مالزی</t>
  </si>
  <si>
    <t>دینار كویت</t>
  </si>
  <si>
    <t>دینار الجزایر</t>
  </si>
  <si>
    <t>دلار استرالیا</t>
  </si>
  <si>
    <t>فرانك جامعه آفریقایی</t>
  </si>
  <si>
    <t>پزو دومنیکن</t>
  </si>
  <si>
    <t>روپیه اندونزی</t>
  </si>
  <si>
    <t>دینارتونس</t>
  </si>
  <si>
    <t>کد ارز</t>
  </si>
  <si>
    <t>عنوان ارز</t>
  </si>
  <si>
    <t>آتش سوزی</t>
  </si>
  <si>
    <t>انرژی</t>
  </si>
  <si>
    <t>مهندسی</t>
  </si>
  <si>
    <t>اعتباری</t>
  </si>
  <si>
    <t>مسئولیت</t>
  </si>
  <si>
    <t>بدنه كشتی</t>
  </si>
  <si>
    <t>با سپاس از دقت و صبوری شما در تکمیل هرچه دقیق تر اطلاعات</t>
  </si>
  <si>
    <r>
      <t xml:space="preserve"> </t>
    </r>
    <r>
      <rPr>
        <u/>
        <sz val="11"/>
        <color theme="1"/>
        <rFont val="IRANSans(FaNum) Medium"/>
        <family val="1"/>
      </rPr>
      <t>سلول های سطر دوم</t>
    </r>
    <r>
      <rPr>
        <sz val="11"/>
        <color theme="1"/>
        <rFont val="IRANSans(FaNum) Medium"/>
        <family val="1"/>
      </rPr>
      <t xml:space="preserve"> عناوین و سرتیترهای اطلاعات می باشد، توجه داشته باشید به هیچ وجه در این  سلول ها تغییر ایجاد نکنید!</t>
    </r>
  </si>
  <si>
    <r>
      <t xml:space="preserve"> </t>
    </r>
    <r>
      <rPr>
        <u/>
        <sz val="11"/>
        <color rgb="FF9C5700"/>
        <rFont val="IRANSansMobile Medium"/>
        <family val="1"/>
      </rPr>
      <t>سلول A1</t>
    </r>
    <r>
      <rPr>
        <sz val="11"/>
        <color rgb="FF9C5700"/>
        <rFont val="IRANSansMobile Medium"/>
        <family val="1"/>
      </rPr>
      <t xml:space="preserve"> مخصوص عنوان فرم مربوطه می باشد.</t>
    </r>
  </si>
  <si>
    <t xml:space="preserve"> توجه کنید که به جز ستون های مربوطه در هیچ یک از ستون ها دیگر داده ای وارد نکنید!</t>
  </si>
  <si>
    <r>
      <t xml:space="preserve"> ستون های </t>
    </r>
    <r>
      <rPr>
        <u/>
        <sz val="11"/>
        <color rgb="FFFF0000"/>
        <rFont val="IRANSans(FaNum) Medium"/>
        <family val="1"/>
      </rPr>
      <t>رشته، زیر رشته و واحد ارز</t>
    </r>
    <r>
      <rPr>
        <sz val="11"/>
        <color rgb="FFFF0000"/>
        <rFont val="IRANSans(FaNum) Medium"/>
        <family val="1"/>
      </rPr>
      <t xml:space="preserve"> را حتما باید از لیست کدینگ های مربوطه از لیست پنجره ای  که روی سلول مربوطه باز می شود انتخاب کنید و به هیچ وجه به صورت دستی وارد نکنید.</t>
    </r>
  </si>
  <si>
    <r>
      <t xml:space="preserve"> سلول هایی که ستون های آن </t>
    </r>
    <r>
      <rPr>
        <u/>
        <sz val="11"/>
        <color rgb="FFFA7D00"/>
        <rFont val="IRANSans(FaNum) Medium"/>
        <family val="1"/>
      </rPr>
      <t>مقادیر عددی</t>
    </r>
    <r>
      <rPr>
        <sz val="11"/>
        <color rgb="FFFA7D00"/>
        <rFont val="IRANSans(FaNum) Medium"/>
        <family val="1"/>
      </rPr>
      <t xml:space="preserve"> می گیرند را به هیچ وجه خالی نگذارید و در صورتی که  مقدار ندارد با عدد صفر آن را تکمیل کنید.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</si>
</sst>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"/>
  </numFmts>
  <fonts count="22" x14ac:knownFonts="1">
    <font>
      <sz val="11"/>
      <color theme="1"/>
      <name val="Calibri"/>
      <family val="2"/>
      <scheme val="minor"/>
    </font>
    <font>
      <b/>
      <sz val="14"/>
      <color theme="1"/>
      <name val="B Nazanin"/>
      <charset val="178"/>
    </font>
    <font>
      <sz val="14"/>
      <color theme="1"/>
      <name val="B Nazanin"/>
      <charset val="178"/>
    </font>
    <font>
      <b/>
      <sz val="14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name val="B Nazanin"/>
      <charset val="178"/>
    </font>
    <font>
      <sz val="10"/>
      <name val="IRYekan"/>
    </font>
    <font>
      <b/>
      <sz val="11"/>
      <color rgb="FF006100"/>
      <name val="IRANSansMobile(FaNum)"/>
      <family val="1"/>
    </font>
    <font>
      <sz val="11"/>
      <color rgb="FF9C0006"/>
      <name val="IRANSansMobile Medium"/>
      <family val="1"/>
    </font>
    <font>
      <sz val="11"/>
      <color rgb="FF9C5700"/>
      <name val="IRANSansMobile Medium"/>
      <family val="1"/>
    </font>
    <font>
      <sz val="11"/>
      <color theme="1"/>
      <name val="IRANSans(FaNum) Medium"/>
      <family val="1"/>
    </font>
    <font>
      <sz val="11"/>
      <color rgb="FFFF0000"/>
      <name val="IRANSans(FaNum) Medium"/>
      <family val="1"/>
    </font>
    <font>
      <sz val="11"/>
      <color rgb="FFFA7D00"/>
      <name val="IRANSans(FaNum) Medium"/>
      <family val="1"/>
    </font>
    <font>
      <u/>
      <sz val="11"/>
      <color rgb="FFFF0000"/>
      <name val="IRANSans(FaNum) Medium"/>
      <family val="1"/>
    </font>
    <font>
      <u/>
      <sz val="11"/>
      <color rgb="FFFA7D00"/>
      <name val="IRANSans(FaNum) Medium"/>
      <family val="1"/>
    </font>
    <font>
      <u/>
      <sz val="11"/>
      <color theme="1"/>
      <name val="IRANSans(FaNum) Medium"/>
      <family val="1"/>
    </font>
    <font>
      <u/>
      <sz val="11"/>
      <color rgb="FF9C5700"/>
      <name val="IRANSansMobile Medium"/>
      <family val="1"/>
    </font>
  </fonts>
  <fills count="21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rgb="FFFF8001"/>
      </bottom>
      <diagonal/>
    </border>
  </borders>
  <cellStyleXfs count="7">
    <xf numFmtId="0" fontId="0" fillId="0" borderId="0"/>
    <xf numFmtId="0" fontId="5" fillId="17" borderId="0" applyNumberFormat="0" applyBorder="0" applyAlignment="0" applyProtection="0"/>
    <xf numFmtId="0" fontId="6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4" fillId="20" borderId="0" applyNumberFormat="0" applyBorder="0" applyAlignment="0" applyProtection="0"/>
  </cellStyleXfs>
  <cellXfs count="69">
    <xf numFmtId="0" fontId="0" fillId="0" borderId="0" xfId="0"/>
    <xf numFmtId="0" fontId="2" fillId="2" borderId="4" xfId="0" applyFont="1" applyFill="1" applyBorder="1" applyAlignment="1">
      <alignment horizontal="center" vertical="center" wrapText="1" readingOrder="2"/>
    </xf>
    <xf numFmtId="0" fontId="2" fillId="3" borderId="5" xfId="0" applyFont="1" applyFill="1" applyBorder="1" applyAlignment="1">
      <alignment horizontal="center" vertical="center" wrapText="1" readingOrder="2"/>
    </xf>
    <xf numFmtId="4" fontId="2" fillId="3" borderId="4" xfId="0" applyNumberFormat="1" applyFont="1" applyFill="1" applyBorder="1" applyAlignment="1">
      <alignment horizontal="center" vertical="center" wrapText="1" readingOrder="2"/>
    </xf>
    <xf numFmtId="0" fontId="2" fillId="3" borderId="4" xfId="0" applyFont="1" applyFill="1" applyBorder="1" applyAlignment="1">
      <alignment horizontal="center" vertical="center" wrapText="1" readingOrder="2"/>
    </xf>
    <xf numFmtId="0" fontId="2" fillId="4" borderId="5" xfId="0" applyFont="1" applyFill="1" applyBorder="1" applyAlignment="1">
      <alignment horizontal="center" vertical="center" wrapText="1" readingOrder="2"/>
    </xf>
    <xf numFmtId="4" fontId="2" fillId="4" borderId="4" xfId="0" applyNumberFormat="1" applyFont="1" applyFill="1" applyBorder="1" applyAlignment="1">
      <alignment horizontal="center" vertical="center" wrapText="1" readingOrder="2"/>
    </xf>
    <xf numFmtId="0" fontId="2" fillId="4" borderId="4" xfId="0" applyFont="1" applyFill="1" applyBorder="1" applyAlignment="1">
      <alignment horizontal="center" vertical="center" wrapText="1" readingOrder="2"/>
    </xf>
    <xf numFmtId="4" fontId="2" fillId="4" borderId="4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 readingOrder="2"/>
    </xf>
    <xf numFmtId="4" fontId="2" fillId="9" borderId="4" xfId="0" applyNumberFormat="1" applyFont="1" applyFill="1" applyBorder="1" applyAlignment="1">
      <alignment horizontal="center" vertical="center" wrapText="1" readingOrder="2"/>
    </xf>
    <xf numFmtId="0" fontId="2" fillId="9" borderId="4" xfId="0" applyFont="1" applyFill="1" applyBorder="1" applyAlignment="1">
      <alignment horizontal="center" vertical="center" wrapText="1" readingOrder="2"/>
    </xf>
    <xf numFmtId="4" fontId="2" fillId="9" borderId="4" xfId="0" applyNumberFormat="1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 readingOrder="2"/>
    </xf>
    <xf numFmtId="4" fontId="2" fillId="10" borderId="4" xfId="0" applyNumberFormat="1" applyFont="1" applyFill="1" applyBorder="1" applyAlignment="1">
      <alignment horizontal="center" vertical="center" wrapText="1" readingOrder="2"/>
    </xf>
    <xf numFmtId="0" fontId="2" fillId="10" borderId="4" xfId="0" applyFont="1" applyFill="1" applyBorder="1" applyAlignment="1">
      <alignment horizontal="center" vertical="center" wrapText="1" readingOrder="2"/>
    </xf>
    <xf numFmtId="4" fontId="2" fillId="10" borderId="4" xfId="0" applyNumberFormat="1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3" fontId="2" fillId="10" borderId="4" xfId="0" applyNumberFormat="1" applyFont="1" applyFill="1" applyBorder="1" applyAlignment="1">
      <alignment horizontal="center" vertical="center" wrapText="1" readingOrder="2"/>
    </xf>
    <xf numFmtId="3" fontId="2" fillId="10" borderId="4" xfId="0" applyNumberFormat="1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 readingOrder="2"/>
    </xf>
    <xf numFmtId="4" fontId="2" fillId="5" borderId="4" xfId="0" applyNumberFormat="1" applyFont="1" applyFill="1" applyBorder="1" applyAlignment="1">
      <alignment horizontal="center" vertical="center" wrapText="1" readingOrder="2"/>
    </xf>
    <xf numFmtId="0" fontId="2" fillId="6" borderId="4" xfId="0" applyFont="1" applyFill="1" applyBorder="1" applyAlignment="1">
      <alignment horizontal="center" vertical="center" wrapText="1" readingOrder="2"/>
    </xf>
    <xf numFmtId="4" fontId="2" fillId="6" borderId="4" xfId="0" applyNumberFormat="1" applyFont="1" applyFill="1" applyBorder="1" applyAlignment="1">
      <alignment horizontal="center" vertical="center" wrapText="1" readingOrder="2"/>
    </xf>
    <xf numFmtId="4" fontId="2" fillId="6" borderId="4" xfId="0" applyNumberFormat="1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 readingOrder="2"/>
    </xf>
    <xf numFmtId="4" fontId="2" fillId="7" borderId="4" xfId="0" applyNumberFormat="1" applyFont="1" applyFill="1" applyBorder="1" applyAlignment="1">
      <alignment horizontal="center" vertical="center" wrapText="1" readingOrder="2"/>
    </xf>
    <xf numFmtId="0" fontId="2" fillId="11" borderId="4" xfId="0" applyFont="1" applyFill="1" applyBorder="1" applyAlignment="1">
      <alignment horizontal="center" vertical="center" wrapText="1" readingOrder="2"/>
    </xf>
    <xf numFmtId="4" fontId="2" fillId="11" borderId="4" xfId="0" applyNumberFormat="1" applyFont="1" applyFill="1" applyBorder="1" applyAlignment="1">
      <alignment horizontal="center" vertical="center" wrapText="1" readingOrder="2"/>
    </xf>
    <xf numFmtId="4" fontId="2" fillId="11" borderId="4" xfId="0" applyNumberFormat="1" applyFont="1" applyFill="1" applyBorder="1" applyAlignment="1">
      <alignment horizontal="center"/>
    </xf>
    <xf numFmtId="4" fontId="2" fillId="11" borderId="4" xfId="0" applyNumberFormat="1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 readingOrder="2"/>
    </xf>
    <xf numFmtId="4" fontId="2" fillId="12" borderId="4" xfId="0" applyNumberFormat="1" applyFont="1" applyFill="1" applyBorder="1" applyAlignment="1">
      <alignment horizontal="center" vertical="center" wrapText="1" readingOrder="2"/>
    </xf>
    <xf numFmtId="4" fontId="2" fillId="12" borderId="4" xfId="0" applyNumberFormat="1" applyFont="1" applyFill="1" applyBorder="1" applyAlignment="1">
      <alignment horizontal="center" vertical="center" wrapText="1"/>
    </xf>
    <xf numFmtId="0" fontId="2" fillId="13" borderId="5" xfId="0" applyFont="1" applyFill="1" applyBorder="1" applyAlignment="1">
      <alignment horizontal="center" vertical="center" wrapText="1" readingOrder="2"/>
    </xf>
    <xf numFmtId="4" fontId="2" fillId="13" borderId="5" xfId="0" applyNumberFormat="1" applyFont="1" applyFill="1" applyBorder="1" applyAlignment="1">
      <alignment horizontal="center" vertical="center" wrapText="1" readingOrder="2"/>
    </xf>
    <xf numFmtId="4" fontId="2" fillId="13" borderId="5" xfId="0" applyNumberFormat="1" applyFont="1" applyFill="1" applyBorder="1" applyAlignment="1">
      <alignment horizontal="center" vertical="center" wrapText="1"/>
    </xf>
    <xf numFmtId="4" fontId="2" fillId="13" borderId="4" xfId="0" applyNumberFormat="1" applyFont="1" applyFill="1" applyBorder="1" applyAlignment="1">
      <alignment horizontal="center" vertical="center" wrapText="1" readingOrder="2"/>
    </xf>
    <xf numFmtId="0" fontId="2" fillId="14" borderId="5" xfId="0" applyFont="1" applyFill="1" applyBorder="1" applyAlignment="1">
      <alignment horizontal="center" vertical="center" wrapText="1" readingOrder="2"/>
    </xf>
    <xf numFmtId="164" fontId="2" fillId="14" borderId="6" xfId="0" applyNumberFormat="1" applyFont="1" applyFill="1" applyBorder="1" applyAlignment="1">
      <alignment horizontal="center" vertical="center" wrapText="1" readingOrder="2"/>
    </xf>
    <xf numFmtId="4" fontId="2" fillId="14" borderId="6" xfId="0" applyNumberFormat="1" applyFont="1" applyFill="1" applyBorder="1" applyAlignment="1">
      <alignment horizontal="center" vertical="center" wrapText="1" readingOrder="2"/>
    </xf>
    <xf numFmtId="4" fontId="2" fillId="14" borderId="4" xfId="0" applyNumberFormat="1" applyFont="1" applyFill="1" applyBorder="1" applyAlignment="1">
      <alignment horizontal="center" vertical="center" wrapText="1" readingOrder="2"/>
    </xf>
    <xf numFmtId="0" fontId="2" fillId="14" borderId="4" xfId="0" applyFont="1" applyFill="1" applyBorder="1" applyAlignment="1">
      <alignment horizontal="center" vertical="center" wrapText="1" readingOrder="2"/>
    </xf>
    <xf numFmtId="165" fontId="2" fillId="14" borderId="4" xfId="0" applyNumberFormat="1" applyFont="1" applyFill="1" applyBorder="1" applyAlignment="1">
      <alignment horizontal="center" vertical="center" wrapText="1" readingOrder="2"/>
    </xf>
    <xf numFmtId="4" fontId="2" fillId="14" borderId="5" xfId="0" applyNumberFormat="1" applyFont="1" applyFill="1" applyBorder="1" applyAlignment="1">
      <alignment horizontal="center" vertical="center" wrapText="1" readingOrder="2"/>
    </xf>
    <xf numFmtId="0" fontId="2" fillId="15" borderId="4" xfId="0" applyFont="1" applyFill="1" applyBorder="1" applyAlignment="1">
      <alignment horizontal="center" vertical="center" wrapText="1" readingOrder="2"/>
    </xf>
    <xf numFmtId="4" fontId="2" fillId="15" borderId="5" xfId="0" applyNumberFormat="1" applyFont="1" applyFill="1" applyBorder="1" applyAlignment="1">
      <alignment horizontal="center" vertical="center" wrapText="1" readingOrder="2"/>
    </xf>
    <xf numFmtId="4" fontId="2" fillId="15" borderId="5" xfId="0" applyNumberFormat="1" applyFont="1" applyFill="1" applyBorder="1" applyAlignment="1">
      <alignment horizontal="center" vertical="center" wrapText="1"/>
    </xf>
    <xf numFmtId="4" fontId="2" fillId="15" borderId="4" xfId="0" applyNumberFormat="1" applyFont="1" applyFill="1" applyBorder="1" applyAlignment="1">
      <alignment horizontal="center" vertical="center" wrapText="1" readingOrder="2"/>
    </xf>
    <xf numFmtId="0" fontId="2" fillId="15" borderId="5" xfId="0" applyFont="1" applyFill="1" applyBorder="1" applyAlignment="1">
      <alignment horizontal="center" vertical="center" wrapText="1" readingOrder="2"/>
    </xf>
    <xf numFmtId="0" fontId="2" fillId="16" borderId="4" xfId="0" applyFont="1" applyFill="1" applyBorder="1" applyAlignment="1">
      <alignment horizontal="center" vertical="center" wrapText="1" readingOrder="2"/>
    </xf>
    <xf numFmtId="4" fontId="2" fillId="16" borderId="4" xfId="0" applyNumberFormat="1" applyFont="1" applyFill="1" applyBorder="1" applyAlignment="1">
      <alignment horizontal="center" vertical="center" wrapText="1" readingOrder="2"/>
    </xf>
    <xf numFmtId="4" fontId="2" fillId="16" borderId="4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/>
    </xf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2" fillId="17" borderId="0" xfId="1" applyFont="1" applyAlignment="1">
      <alignment horizontal="center" vertical="center"/>
    </xf>
    <xf numFmtId="0" fontId="13" fillId="18" borderId="0" xfId="2" applyFont="1" applyAlignment="1">
      <alignment horizontal="right" vertical="center"/>
    </xf>
    <xf numFmtId="0" fontId="14" fillId="19" borderId="0" xfId="3" applyFont="1" applyAlignment="1">
      <alignment horizontal="right" vertical="center"/>
    </xf>
    <xf numFmtId="0" fontId="15" fillId="20" borderId="0" xfId="6" applyFont="1" applyAlignment="1">
      <alignment horizontal="right" vertical="center" wrapText="1"/>
    </xf>
    <xf numFmtId="0" fontId="16" fillId="0" borderId="0" xfId="5" applyFont="1" applyAlignment="1">
      <alignment vertical="center" wrapText="1"/>
    </xf>
    <xf numFmtId="0" fontId="17" fillId="0" borderId="7" xfId="4" applyFont="1" applyAlignment="1">
      <alignment vertical="center" wrapText="1"/>
    </xf>
    <xf numFmtId="0" fontId="1" fillId="8" borderId="1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</cellXfs>
  <cellStyles count="7">
    <cellStyle name="40% - Accent2" xfId="6" builtinId="35"/>
    <cellStyle name="Bad" xfId="2" builtinId="27"/>
    <cellStyle name="Good" xfId="1" builtinId="26"/>
    <cellStyle name="Linked Cell" xfId="4" builtinId="24"/>
    <cellStyle name="Neutral" xfId="3" builtinId="28"/>
    <cellStyle name="Normal" xfId="0" builtinId="0"/>
    <cellStyle name="Warning Text" xfId="5" builtinId="11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4CBF8-0A40-4462-B9B0-5E5F48F50096}">
  <sheetPr codeName="Sheet1"/>
  <dimension ref="A1:E84"/>
  <sheetViews>
    <sheetView rightToLeft="1" tabSelected="1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38.33203125" customWidth="1"/>
    <col min="2" max="5" width="38.77734375" customWidth="1"/>
  </cols>
  <sheetData>
    <row r="1" spans="1:5" ht="23.4" x14ac:dyDescent="0.75">
      <c r="A1" s="66" t="s">
        <v>0</v>
      </c>
      <c r="B1" s="67"/>
      <c r="C1" s="67"/>
      <c r="D1" s="67"/>
      <c r="E1" s="68"/>
    </row>
    <row r="2" spans="1:5" ht="19.95" customHeigh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9.95" customHeight="1" x14ac:dyDescent="0.3">
      <c r="A3" s="2" t="s">
        <v>39</v>
      </c>
      <c r="B3" s="3">
        <v>128946.98</v>
      </c>
      <c r="C3" s="3">
        <v>1823</v>
      </c>
      <c r="D3" s="3">
        <f>B3-C3</f>
        <v>127123.98</v>
      </c>
      <c r="E3" s="4" t="s">
        <v>25</v>
      </c>
    </row>
    <row r="4" spans="1:5" ht="19.95" customHeight="1" x14ac:dyDescent="0.3">
      <c r="A4" s="2" t="s">
        <v>39</v>
      </c>
      <c r="B4" s="3">
        <v>142599.04000000001</v>
      </c>
      <c r="C4" s="3">
        <v>0</v>
      </c>
      <c r="D4" s="3">
        <f t="shared" ref="D4:D67" si="0">B4-C4</f>
        <v>142599.04000000001</v>
      </c>
      <c r="E4" s="4" t="s">
        <v>6</v>
      </c>
    </row>
    <row r="5" spans="1:5" ht="19.95" customHeight="1" x14ac:dyDescent="0.3">
      <c r="A5" s="2" t="s">
        <v>39</v>
      </c>
      <c r="B5" s="3">
        <v>4511120.29</v>
      </c>
      <c r="C5" s="3">
        <v>4511120.29</v>
      </c>
      <c r="D5" s="3">
        <f t="shared" si="0"/>
        <v>0</v>
      </c>
      <c r="E5" s="4" t="s">
        <v>16</v>
      </c>
    </row>
    <row r="6" spans="1:5" ht="19.95" customHeight="1" x14ac:dyDescent="0.3">
      <c r="A6" s="2" t="s">
        <v>39</v>
      </c>
      <c r="B6" s="3">
        <v>179704307.84</v>
      </c>
      <c r="C6" s="3">
        <v>55942973.549999997</v>
      </c>
      <c r="D6" s="3">
        <f t="shared" si="0"/>
        <v>123761334.29000001</v>
      </c>
      <c r="E6" s="4" t="s">
        <v>26</v>
      </c>
    </row>
    <row r="7" spans="1:5" ht="19.95" customHeight="1" x14ac:dyDescent="0.3">
      <c r="A7" s="2" t="s">
        <v>39</v>
      </c>
      <c r="B7" s="3">
        <v>60000</v>
      </c>
      <c r="C7" s="3">
        <v>0</v>
      </c>
      <c r="D7" s="3">
        <f t="shared" si="0"/>
        <v>60000</v>
      </c>
      <c r="E7" s="4" t="s">
        <v>27</v>
      </c>
    </row>
    <row r="8" spans="1:5" ht="19.95" customHeight="1" x14ac:dyDescent="0.3">
      <c r="A8" s="2" t="s">
        <v>39</v>
      </c>
      <c r="B8" s="3">
        <v>86930.25</v>
      </c>
      <c r="C8" s="3">
        <v>0</v>
      </c>
      <c r="D8" s="3">
        <f t="shared" si="0"/>
        <v>86930.25</v>
      </c>
      <c r="E8" s="4" t="s">
        <v>30</v>
      </c>
    </row>
    <row r="9" spans="1:5" ht="19.95" customHeight="1" x14ac:dyDescent="0.3">
      <c r="A9" s="2" t="s">
        <v>39</v>
      </c>
      <c r="B9" s="3">
        <v>897060.63500000001</v>
      </c>
      <c r="C9" s="3">
        <v>48889.27</v>
      </c>
      <c r="D9" s="3">
        <f t="shared" si="0"/>
        <v>848171.36499999999</v>
      </c>
      <c r="E9" s="4" t="s">
        <v>29</v>
      </c>
    </row>
    <row r="10" spans="1:5" ht="19.95" customHeight="1" x14ac:dyDescent="0.3">
      <c r="A10" s="2" t="s">
        <v>39</v>
      </c>
      <c r="B10" s="3">
        <v>55991</v>
      </c>
      <c r="C10" s="3">
        <v>55991</v>
      </c>
      <c r="D10" s="3">
        <f t="shared" si="0"/>
        <v>0</v>
      </c>
      <c r="E10" s="4" t="s">
        <v>10</v>
      </c>
    </row>
    <row r="11" spans="1:5" ht="19.95" customHeight="1" x14ac:dyDescent="0.3">
      <c r="A11" s="2" t="s">
        <v>39</v>
      </c>
      <c r="B11" s="3">
        <v>2050947.15</v>
      </c>
      <c r="C11" s="3">
        <v>0</v>
      </c>
      <c r="D11" s="3">
        <f t="shared" si="0"/>
        <v>2050947.15</v>
      </c>
      <c r="E11" s="4" t="s">
        <v>7</v>
      </c>
    </row>
    <row r="12" spans="1:5" ht="19.95" customHeight="1" x14ac:dyDescent="0.3">
      <c r="A12" s="2" t="s">
        <v>39</v>
      </c>
      <c r="B12" s="3">
        <v>5449688.0700000003</v>
      </c>
      <c r="C12" s="3">
        <v>0</v>
      </c>
      <c r="D12" s="3">
        <f t="shared" si="0"/>
        <v>5449688.0700000003</v>
      </c>
      <c r="E12" s="4" t="s">
        <v>31</v>
      </c>
    </row>
    <row r="13" spans="1:5" ht="19.95" customHeight="1" x14ac:dyDescent="0.3">
      <c r="A13" s="2" t="s">
        <v>39</v>
      </c>
      <c r="B13" s="3">
        <v>272613</v>
      </c>
      <c r="C13" s="3">
        <v>0</v>
      </c>
      <c r="D13" s="3">
        <f t="shared" si="0"/>
        <v>272613</v>
      </c>
      <c r="E13" s="4" t="s">
        <v>36</v>
      </c>
    </row>
    <row r="14" spans="1:5" ht="19.95" customHeight="1" x14ac:dyDescent="0.3">
      <c r="A14" s="2" t="s">
        <v>39</v>
      </c>
      <c r="B14" s="3">
        <v>283038.65000000002</v>
      </c>
      <c r="C14" s="3">
        <v>283038.65000000002</v>
      </c>
      <c r="D14" s="3">
        <f t="shared" si="0"/>
        <v>0</v>
      </c>
      <c r="E14" s="4" t="s">
        <v>32</v>
      </c>
    </row>
    <row r="15" spans="1:5" ht="19.95" customHeight="1" x14ac:dyDescent="0.3">
      <c r="A15" s="2" t="s">
        <v>39</v>
      </c>
      <c r="B15" s="3">
        <v>54950946.130000003</v>
      </c>
      <c r="C15" s="3">
        <v>0</v>
      </c>
      <c r="D15" s="3">
        <f t="shared" si="0"/>
        <v>54950946.130000003</v>
      </c>
      <c r="E15" s="4" t="s">
        <v>33</v>
      </c>
    </row>
    <row r="16" spans="1:5" ht="19.95" customHeight="1" x14ac:dyDescent="0.3">
      <c r="A16" s="2" t="s">
        <v>39</v>
      </c>
      <c r="B16" s="3">
        <v>268965.02</v>
      </c>
      <c r="C16" s="3">
        <v>88837.21</v>
      </c>
      <c r="D16" s="3">
        <f t="shared" si="0"/>
        <v>180127.81</v>
      </c>
      <c r="E16" s="4" t="s">
        <v>12</v>
      </c>
    </row>
    <row r="17" spans="1:5" ht="19.95" customHeight="1" x14ac:dyDescent="0.3">
      <c r="A17" s="2" t="s">
        <v>39</v>
      </c>
      <c r="B17" s="3">
        <v>22041679</v>
      </c>
      <c r="C17" s="3">
        <v>0</v>
      </c>
      <c r="D17" s="3">
        <f t="shared" si="0"/>
        <v>22041679</v>
      </c>
      <c r="E17" s="4" t="s">
        <v>34</v>
      </c>
    </row>
    <row r="18" spans="1:5" ht="19.95" customHeight="1" x14ac:dyDescent="0.3">
      <c r="A18" s="2" t="s">
        <v>39</v>
      </c>
      <c r="B18" s="3">
        <v>1760178172852</v>
      </c>
      <c r="C18" s="3">
        <v>1590000000000</v>
      </c>
      <c r="D18" s="3">
        <f t="shared" si="0"/>
        <v>170178172852</v>
      </c>
      <c r="E18" s="4" t="s">
        <v>19</v>
      </c>
    </row>
    <row r="19" spans="1:5" ht="19.95" customHeight="1" x14ac:dyDescent="0.3">
      <c r="A19" s="2" t="s">
        <v>39</v>
      </c>
      <c r="B19" s="3">
        <v>281290335.94999999</v>
      </c>
      <c r="C19" s="3">
        <v>281290335.94999999</v>
      </c>
      <c r="D19" s="3">
        <f t="shared" si="0"/>
        <v>0</v>
      </c>
      <c r="E19" s="4" t="s">
        <v>35</v>
      </c>
    </row>
    <row r="20" spans="1:5" ht="19.95" customHeight="1" x14ac:dyDescent="0.3">
      <c r="A20" s="2" t="s">
        <v>39</v>
      </c>
      <c r="B20" s="3">
        <v>279492.5</v>
      </c>
      <c r="C20" s="3">
        <v>279492.5</v>
      </c>
      <c r="D20" s="3">
        <f t="shared" si="0"/>
        <v>0</v>
      </c>
      <c r="E20" s="4" t="s">
        <v>8</v>
      </c>
    </row>
    <row r="21" spans="1:5" ht="19.95" customHeight="1" x14ac:dyDescent="0.3">
      <c r="A21" s="2" t="s">
        <v>39</v>
      </c>
      <c r="B21" s="3">
        <v>2246335.61</v>
      </c>
      <c r="C21" s="3">
        <v>0</v>
      </c>
      <c r="D21" s="3">
        <f t="shared" si="0"/>
        <v>2246335.61</v>
      </c>
      <c r="E21" s="4" t="s">
        <v>9</v>
      </c>
    </row>
    <row r="22" spans="1:5" ht="19.95" customHeight="1" x14ac:dyDescent="0.3">
      <c r="A22" s="5" t="s">
        <v>24</v>
      </c>
      <c r="B22" s="6">
        <v>3461934.24</v>
      </c>
      <c r="C22" s="6">
        <v>0</v>
      </c>
      <c r="D22" s="6">
        <f t="shared" si="0"/>
        <v>3461934.24</v>
      </c>
      <c r="E22" s="7" t="s">
        <v>16</v>
      </c>
    </row>
    <row r="23" spans="1:5" ht="19.95" customHeight="1" x14ac:dyDescent="0.3">
      <c r="A23" s="5" t="s">
        <v>24</v>
      </c>
      <c r="B23" s="6">
        <v>47871760.890000001</v>
      </c>
      <c r="C23" s="8">
        <v>0</v>
      </c>
      <c r="D23" s="6">
        <f t="shared" si="0"/>
        <v>47871760.890000001</v>
      </c>
      <c r="E23" s="7" t="s">
        <v>26</v>
      </c>
    </row>
    <row r="24" spans="1:5" ht="19.95" customHeight="1" x14ac:dyDescent="0.3">
      <c r="A24" s="5" t="s">
        <v>24</v>
      </c>
      <c r="B24" s="6">
        <v>3723197.39</v>
      </c>
      <c r="C24" s="8">
        <v>0</v>
      </c>
      <c r="D24" s="6">
        <f t="shared" si="0"/>
        <v>3723197.39</v>
      </c>
      <c r="E24" s="7" t="s">
        <v>31</v>
      </c>
    </row>
    <row r="25" spans="1:5" ht="19.95" customHeight="1" x14ac:dyDescent="0.3">
      <c r="A25" s="5" t="s">
        <v>24</v>
      </c>
      <c r="B25" s="6">
        <v>2377502</v>
      </c>
      <c r="C25" s="8">
        <v>590193.94999999995</v>
      </c>
      <c r="D25" s="6">
        <f t="shared" si="0"/>
        <v>1787308.05</v>
      </c>
      <c r="E25" s="7" t="s">
        <v>12</v>
      </c>
    </row>
    <row r="26" spans="1:5" ht="19.95" customHeight="1" x14ac:dyDescent="0.3">
      <c r="A26" s="5" t="s">
        <v>24</v>
      </c>
      <c r="B26" s="6">
        <f>D26+C26</f>
        <v>749200000000</v>
      </c>
      <c r="C26" s="8">
        <v>489200000000</v>
      </c>
      <c r="D26" s="6">
        <v>260000000000</v>
      </c>
      <c r="E26" s="9" t="s">
        <v>19</v>
      </c>
    </row>
    <row r="27" spans="1:5" ht="19.95" customHeight="1" x14ac:dyDescent="0.3">
      <c r="A27" s="5" t="s">
        <v>24</v>
      </c>
      <c r="B27" s="6">
        <v>18781.5</v>
      </c>
      <c r="C27" s="8">
        <v>0</v>
      </c>
      <c r="D27" s="6">
        <f t="shared" si="0"/>
        <v>18781.5</v>
      </c>
      <c r="E27" s="7" t="s">
        <v>25</v>
      </c>
    </row>
    <row r="28" spans="1:5" ht="19.95" customHeight="1" x14ac:dyDescent="0.3">
      <c r="A28" s="10" t="s">
        <v>40</v>
      </c>
      <c r="B28" s="11">
        <v>2190671.4950000001</v>
      </c>
      <c r="C28" s="11">
        <v>1259.99</v>
      </c>
      <c r="D28" s="11">
        <f t="shared" si="0"/>
        <v>2189411.5049999999</v>
      </c>
      <c r="E28" s="12" t="s">
        <v>16</v>
      </c>
    </row>
    <row r="29" spans="1:5" ht="19.95" customHeight="1" x14ac:dyDescent="0.3">
      <c r="A29" s="10" t="s">
        <v>40</v>
      </c>
      <c r="B29" s="11">
        <v>159813.69</v>
      </c>
      <c r="C29" s="13">
        <v>0</v>
      </c>
      <c r="D29" s="11">
        <f t="shared" si="0"/>
        <v>159813.69</v>
      </c>
      <c r="E29" s="12" t="s">
        <v>12</v>
      </c>
    </row>
    <row r="30" spans="1:5" ht="19.95" customHeight="1" x14ac:dyDescent="0.3">
      <c r="A30" s="10" t="s">
        <v>40</v>
      </c>
      <c r="B30" s="13">
        <v>539555029000</v>
      </c>
      <c r="C30" s="13">
        <v>539555029000</v>
      </c>
      <c r="D30" s="11">
        <f t="shared" si="0"/>
        <v>0</v>
      </c>
      <c r="E30" s="12" t="s">
        <v>19</v>
      </c>
    </row>
    <row r="31" spans="1:5" ht="19.95" customHeight="1" x14ac:dyDescent="0.3">
      <c r="A31" s="10" t="s">
        <v>40</v>
      </c>
      <c r="B31" s="11">
        <v>270.464</v>
      </c>
      <c r="C31" s="13">
        <v>0</v>
      </c>
      <c r="D31" s="11">
        <f t="shared" si="0"/>
        <v>270.464</v>
      </c>
      <c r="E31" s="12" t="s">
        <v>30</v>
      </c>
    </row>
    <row r="32" spans="1:5" ht="19.95" customHeight="1" x14ac:dyDescent="0.3">
      <c r="A32" s="14" t="s">
        <v>41</v>
      </c>
      <c r="B32" s="15">
        <v>93289.08</v>
      </c>
      <c r="C32" s="15">
        <v>0</v>
      </c>
      <c r="D32" s="15">
        <f t="shared" si="0"/>
        <v>93289.08</v>
      </c>
      <c r="E32" s="16" t="s">
        <v>25</v>
      </c>
    </row>
    <row r="33" spans="1:5" ht="19.95" customHeight="1" x14ac:dyDescent="0.3">
      <c r="A33" s="14" t="s">
        <v>41</v>
      </c>
      <c r="B33" s="15">
        <v>85138</v>
      </c>
      <c r="C33" s="15">
        <v>0</v>
      </c>
      <c r="D33" s="15">
        <f t="shared" si="0"/>
        <v>85138</v>
      </c>
      <c r="E33" s="16" t="s">
        <v>16</v>
      </c>
    </row>
    <row r="34" spans="1:5" ht="19.95" customHeight="1" x14ac:dyDescent="0.3">
      <c r="A34" s="14" t="s">
        <v>41</v>
      </c>
      <c r="B34" s="15">
        <v>67485527.108999997</v>
      </c>
      <c r="C34" s="17">
        <v>0</v>
      </c>
      <c r="D34" s="15">
        <f t="shared" si="0"/>
        <v>67485527.108999997</v>
      </c>
      <c r="E34" s="18" t="s">
        <v>26</v>
      </c>
    </row>
    <row r="35" spans="1:5" ht="19.95" customHeight="1" x14ac:dyDescent="0.3">
      <c r="A35" s="14" t="s">
        <v>41</v>
      </c>
      <c r="B35" s="15">
        <v>109234.05</v>
      </c>
      <c r="C35" s="17">
        <v>0</v>
      </c>
      <c r="D35" s="15">
        <f t="shared" si="0"/>
        <v>109234.05</v>
      </c>
      <c r="E35" s="16" t="s">
        <v>12</v>
      </c>
    </row>
    <row r="36" spans="1:5" ht="19.95" customHeight="1" x14ac:dyDescent="0.3">
      <c r="A36" s="14" t="s">
        <v>41</v>
      </c>
      <c r="B36" s="15">
        <v>2815.03</v>
      </c>
      <c r="C36" s="17">
        <v>0</v>
      </c>
      <c r="D36" s="15">
        <f t="shared" si="0"/>
        <v>2815.03</v>
      </c>
      <c r="E36" s="16" t="s">
        <v>7</v>
      </c>
    </row>
    <row r="37" spans="1:5" ht="19.95" customHeight="1" x14ac:dyDescent="0.3">
      <c r="A37" s="14" t="s">
        <v>41</v>
      </c>
      <c r="B37" s="15">
        <v>6573.15</v>
      </c>
      <c r="C37" s="17">
        <v>0</v>
      </c>
      <c r="D37" s="15">
        <f t="shared" si="0"/>
        <v>6573.15</v>
      </c>
      <c r="E37" s="16" t="s">
        <v>10</v>
      </c>
    </row>
    <row r="38" spans="1:5" ht="19.95" customHeight="1" x14ac:dyDescent="0.3">
      <c r="A38" s="14" t="s">
        <v>41</v>
      </c>
      <c r="B38" s="15">
        <v>3381.73</v>
      </c>
      <c r="C38" s="17">
        <v>0</v>
      </c>
      <c r="D38" s="15">
        <f t="shared" si="0"/>
        <v>3381.73</v>
      </c>
      <c r="E38" s="16" t="s">
        <v>30</v>
      </c>
    </row>
    <row r="39" spans="1:5" ht="19.95" customHeight="1" x14ac:dyDescent="0.3">
      <c r="A39" s="14" t="s">
        <v>41</v>
      </c>
      <c r="B39" s="15">
        <v>140727.5</v>
      </c>
      <c r="C39" s="17">
        <v>0</v>
      </c>
      <c r="D39" s="15">
        <f t="shared" si="0"/>
        <v>140727.5</v>
      </c>
      <c r="E39" s="16" t="s">
        <v>6</v>
      </c>
    </row>
    <row r="40" spans="1:5" ht="19.95" customHeight="1" x14ac:dyDescent="0.3">
      <c r="A40" s="14" t="s">
        <v>41</v>
      </c>
      <c r="B40" s="19">
        <v>943497840478</v>
      </c>
      <c r="C40" s="20">
        <v>0</v>
      </c>
      <c r="D40" s="15">
        <f t="shared" si="0"/>
        <v>943497840478</v>
      </c>
      <c r="E40" s="19" t="s">
        <v>19</v>
      </c>
    </row>
    <row r="41" spans="1:5" ht="19.95" customHeight="1" x14ac:dyDescent="0.3">
      <c r="A41" s="21" t="s">
        <v>11</v>
      </c>
      <c r="B41" s="22">
        <v>600000000</v>
      </c>
      <c r="C41" s="22">
        <v>0</v>
      </c>
      <c r="D41" s="22">
        <f t="shared" si="0"/>
        <v>600000000</v>
      </c>
      <c r="E41" s="21" t="s">
        <v>19</v>
      </c>
    </row>
    <row r="42" spans="1:5" ht="19.95" customHeight="1" x14ac:dyDescent="0.3">
      <c r="A42" s="21" t="s">
        <v>11</v>
      </c>
      <c r="B42" s="22">
        <v>65976206.57</v>
      </c>
      <c r="C42" s="22">
        <v>0</v>
      </c>
      <c r="D42" s="22">
        <f t="shared" si="0"/>
        <v>65976206.57</v>
      </c>
      <c r="E42" s="21" t="s">
        <v>26</v>
      </c>
    </row>
    <row r="43" spans="1:5" ht="19.95" customHeight="1" x14ac:dyDescent="0.3">
      <c r="A43" s="4" t="s">
        <v>42</v>
      </c>
      <c r="B43" s="3">
        <v>179692500</v>
      </c>
      <c r="C43" s="3">
        <v>0</v>
      </c>
      <c r="D43" s="3">
        <f t="shared" si="0"/>
        <v>179692500</v>
      </c>
      <c r="E43" s="4" t="s">
        <v>19</v>
      </c>
    </row>
    <row r="44" spans="1:5" ht="19.95" customHeight="1" x14ac:dyDescent="0.3">
      <c r="A44" s="23" t="s">
        <v>43</v>
      </c>
      <c r="B44" s="24">
        <v>9963740.2320000008</v>
      </c>
      <c r="C44" s="24">
        <v>0</v>
      </c>
      <c r="D44" s="24">
        <f t="shared" si="0"/>
        <v>9963740.2320000008</v>
      </c>
      <c r="E44" s="23" t="s">
        <v>16</v>
      </c>
    </row>
    <row r="45" spans="1:5" ht="19.95" customHeight="1" x14ac:dyDescent="0.3">
      <c r="A45" s="23" t="s">
        <v>43</v>
      </c>
      <c r="B45" s="24">
        <v>1985389.689</v>
      </c>
      <c r="C45" s="24">
        <v>0</v>
      </c>
      <c r="D45" s="24">
        <f t="shared" si="0"/>
        <v>1985389.689</v>
      </c>
      <c r="E45" s="23" t="s">
        <v>12</v>
      </c>
    </row>
    <row r="46" spans="1:5" ht="19.95" customHeight="1" x14ac:dyDescent="0.3">
      <c r="A46" s="23" t="s">
        <v>43</v>
      </c>
      <c r="B46" s="24">
        <v>163578632201</v>
      </c>
      <c r="C46" s="25">
        <v>0</v>
      </c>
      <c r="D46" s="24">
        <f t="shared" si="0"/>
        <v>163578632201</v>
      </c>
      <c r="E46" s="23" t="s">
        <v>19</v>
      </c>
    </row>
    <row r="47" spans="1:5" ht="19.95" customHeight="1" x14ac:dyDescent="0.3">
      <c r="A47" s="26" t="s">
        <v>13</v>
      </c>
      <c r="B47" s="27">
        <v>27378.2</v>
      </c>
      <c r="C47" s="27">
        <v>0</v>
      </c>
      <c r="D47" s="27">
        <f t="shared" si="0"/>
        <v>27378.2</v>
      </c>
      <c r="E47" s="26" t="s">
        <v>25</v>
      </c>
    </row>
    <row r="48" spans="1:5" ht="19.95" customHeight="1" x14ac:dyDescent="0.3">
      <c r="A48" s="26" t="s">
        <v>13</v>
      </c>
      <c r="B48" s="27">
        <v>172.24</v>
      </c>
      <c r="C48" s="27">
        <v>0</v>
      </c>
      <c r="D48" s="27">
        <f t="shared" si="0"/>
        <v>172.24</v>
      </c>
      <c r="E48" s="26" t="s">
        <v>14</v>
      </c>
    </row>
    <row r="49" spans="1:5" ht="19.95" customHeight="1" x14ac:dyDescent="0.3">
      <c r="A49" s="26" t="s">
        <v>13</v>
      </c>
      <c r="B49" s="27">
        <v>4.1399999999999997</v>
      </c>
      <c r="C49" s="27">
        <v>0</v>
      </c>
      <c r="D49" s="27">
        <f t="shared" si="0"/>
        <v>4.1399999999999997</v>
      </c>
      <c r="E49" s="26" t="s">
        <v>12</v>
      </c>
    </row>
    <row r="50" spans="1:5" ht="19.95" customHeight="1" x14ac:dyDescent="0.3">
      <c r="A50" s="28" t="s">
        <v>44</v>
      </c>
      <c r="B50" s="29">
        <v>47385.14</v>
      </c>
      <c r="C50" s="29">
        <v>0</v>
      </c>
      <c r="D50" s="29">
        <f t="shared" si="0"/>
        <v>47385.14</v>
      </c>
      <c r="E50" s="28" t="s">
        <v>25</v>
      </c>
    </row>
    <row r="51" spans="1:5" ht="19.95" customHeight="1" x14ac:dyDescent="0.3">
      <c r="A51" s="28" t="s">
        <v>44</v>
      </c>
      <c r="B51" s="29">
        <v>1053345.4650000001</v>
      </c>
      <c r="C51" s="29">
        <v>0</v>
      </c>
      <c r="D51" s="29">
        <f t="shared" si="0"/>
        <v>1053345.4650000001</v>
      </c>
      <c r="E51" s="28" t="s">
        <v>16</v>
      </c>
    </row>
    <row r="52" spans="1:5" ht="19.95" customHeight="1" x14ac:dyDescent="0.65">
      <c r="A52" s="28" t="s">
        <v>44</v>
      </c>
      <c r="B52" s="30">
        <v>7649556.1900000004</v>
      </c>
      <c r="C52" s="29">
        <v>0</v>
      </c>
      <c r="D52" s="29">
        <f t="shared" si="0"/>
        <v>7649556.1900000004</v>
      </c>
      <c r="E52" s="28" t="s">
        <v>26</v>
      </c>
    </row>
    <row r="53" spans="1:5" ht="19.95" customHeight="1" x14ac:dyDescent="0.3">
      <c r="A53" s="28" t="s">
        <v>44</v>
      </c>
      <c r="B53" s="29">
        <v>1004924.85</v>
      </c>
      <c r="C53" s="29">
        <v>1004924.85</v>
      </c>
      <c r="D53" s="29">
        <f t="shared" si="0"/>
        <v>0</v>
      </c>
      <c r="E53" s="28" t="s">
        <v>12</v>
      </c>
    </row>
    <row r="54" spans="1:5" ht="19.95" customHeight="1" x14ac:dyDescent="0.3">
      <c r="A54" s="28" t="s">
        <v>44</v>
      </c>
      <c r="B54" s="29">
        <v>1.82</v>
      </c>
      <c r="C54" s="29">
        <v>0</v>
      </c>
      <c r="D54" s="29">
        <f t="shared" si="0"/>
        <v>1.82</v>
      </c>
      <c r="E54" s="28" t="s">
        <v>30</v>
      </c>
    </row>
    <row r="55" spans="1:5" ht="19.95" customHeight="1" x14ac:dyDescent="0.3">
      <c r="A55" s="28" t="s">
        <v>44</v>
      </c>
      <c r="B55" s="29">
        <v>82.41</v>
      </c>
      <c r="C55" s="29">
        <v>0</v>
      </c>
      <c r="D55" s="29">
        <f t="shared" si="0"/>
        <v>82.41</v>
      </c>
      <c r="E55" s="28" t="s">
        <v>14</v>
      </c>
    </row>
    <row r="56" spans="1:5" ht="19.95" customHeight="1" x14ac:dyDescent="0.3">
      <c r="A56" s="28" t="s">
        <v>44</v>
      </c>
      <c r="B56" s="31">
        <v>104015634390</v>
      </c>
      <c r="C56" s="29">
        <v>0</v>
      </c>
      <c r="D56" s="29">
        <f t="shared" si="0"/>
        <v>104015634390</v>
      </c>
      <c r="E56" s="28" t="s">
        <v>19</v>
      </c>
    </row>
    <row r="57" spans="1:5" ht="19.95" customHeight="1" x14ac:dyDescent="0.3">
      <c r="A57" s="32" t="s">
        <v>15</v>
      </c>
      <c r="B57" s="33">
        <v>14330300</v>
      </c>
      <c r="C57" s="34">
        <v>0</v>
      </c>
      <c r="D57" s="33">
        <f t="shared" si="0"/>
        <v>14330300</v>
      </c>
      <c r="E57" s="32" t="s">
        <v>26</v>
      </c>
    </row>
    <row r="58" spans="1:5" ht="19.95" customHeight="1" x14ac:dyDescent="0.3">
      <c r="A58" s="32" t="s">
        <v>15</v>
      </c>
      <c r="B58" s="33">
        <v>24272.84</v>
      </c>
      <c r="C58" s="34">
        <v>0</v>
      </c>
      <c r="D58" s="33">
        <f t="shared" si="0"/>
        <v>24272.84</v>
      </c>
      <c r="E58" s="32" t="s">
        <v>16</v>
      </c>
    </row>
    <row r="59" spans="1:5" ht="19.95" customHeight="1" x14ac:dyDescent="0.3">
      <c r="A59" s="32" t="s">
        <v>15</v>
      </c>
      <c r="B59" s="33">
        <v>3749.2</v>
      </c>
      <c r="C59" s="34">
        <v>0</v>
      </c>
      <c r="D59" s="33">
        <f t="shared" si="0"/>
        <v>3749.2</v>
      </c>
      <c r="E59" s="32" t="s">
        <v>12</v>
      </c>
    </row>
    <row r="60" spans="1:5" ht="19.95" customHeight="1" x14ac:dyDescent="0.3">
      <c r="A60" s="32" t="s">
        <v>15</v>
      </c>
      <c r="B60" s="33">
        <v>35.130000000000003</v>
      </c>
      <c r="C60" s="34">
        <v>0</v>
      </c>
      <c r="D60" s="33">
        <f t="shared" si="0"/>
        <v>35.130000000000003</v>
      </c>
      <c r="E60" s="32" t="s">
        <v>14</v>
      </c>
    </row>
    <row r="61" spans="1:5" ht="19.95" customHeight="1" x14ac:dyDescent="0.3">
      <c r="A61" s="32" t="s">
        <v>15</v>
      </c>
      <c r="B61" s="33">
        <v>130469847112</v>
      </c>
      <c r="C61" s="34">
        <v>0</v>
      </c>
      <c r="D61" s="33">
        <f t="shared" si="0"/>
        <v>130469847112</v>
      </c>
      <c r="E61" s="32" t="s">
        <v>19</v>
      </c>
    </row>
    <row r="62" spans="1:5" ht="19.95" customHeight="1" x14ac:dyDescent="0.3">
      <c r="A62" s="35" t="s">
        <v>17</v>
      </c>
      <c r="B62" s="36">
        <v>26577</v>
      </c>
      <c r="C62" s="37">
        <v>0</v>
      </c>
      <c r="D62" s="38">
        <f t="shared" si="0"/>
        <v>26577</v>
      </c>
      <c r="E62" s="35" t="s">
        <v>16</v>
      </c>
    </row>
    <row r="63" spans="1:5" ht="19.95" customHeight="1" x14ac:dyDescent="0.3">
      <c r="A63" s="46" t="s">
        <v>18</v>
      </c>
      <c r="B63" s="47">
        <v>994433400</v>
      </c>
      <c r="C63" s="48">
        <v>0</v>
      </c>
      <c r="D63" s="49">
        <f t="shared" si="0"/>
        <v>994433400</v>
      </c>
      <c r="E63" s="50" t="s">
        <v>19</v>
      </c>
    </row>
    <row r="64" spans="1:5" ht="19.95" customHeight="1" x14ac:dyDescent="0.3">
      <c r="A64" s="51" t="s">
        <v>20</v>
      </c>
      <c r="B64" s="52">
        <v>27000000000</v>
      </c>
      <c r="C64" s="53">
        <v>0</v>
      </c>
      <c r="D64" s="52">
        <f t="shared" si="0"/>
        <v>27000000000</v>
      </c>
      <c r="E64" s="51" t="s">
        <v>19</v>
      </c>
    </row>
    <row r="65" spans="1:5" ht="19.95" customHeight="1" x14ac:dyDescent="0.3">
      <c r="A65" s="39" t="s">
        <v>21</v>
      </c>
      <c r="B65" s="40">
        <f>B3+B27+B32+B47+B50</f>
        <v>315780.90000000002</v>
      </c>
      <c r="C65" s="41">
        <f>C50+C47+C32+C27+C3</f>
        <v>1823</v>
      </c>
      <c r="D65" s="42">
        <f t="shared" si="0"/>
        <v>313957.90000000002</v>
      </c>
      <c r="E65" s="43" t="s">
        <v>25</v>
      </c>
    </row>
    <row r="66" spans="1:5" ht="19.95" customHeight="1" x14ac:dyDescent="0.3">
      <c r="A66" s="39" t="s">
        <v>21</v>
      </c>
      <c r="B66" s="44">
        <f>B5+B22+B28+B33+B44+B51+B58+B62</f>
        <v>21316799.561999999</v>
      </c>
      <c r="C66" s="42">
        <f>C62+C51+C44+C33+C28+C22+C5</f>
        <v>4512380.28</v>
      </c>
      <c r="D66" s="42">
        <f t="shared" si="0"/>
        <v>16804419.281999998</v>
      </c>
      <c r="E66" s="43" t="s">
        <v>16</v>
      </c>
    </row>
    <row r="67" spans="1:5" ht="19.95" customHeight="1" x14ac:dyDescent="0.3">
      <c r="A67" s="39" t="s">
        <v>21</v>
      </c>
      <c r="B67" s="42">
        <f>B6+B23+B34+B42+B52+B57</f>
        <v>383017658.59899998</v>
      </c>
      <c r="C67" s="42">
        <f>C6+C23+C34+C42+C49+C52+C57</f>
        <v>55942973.549999997</v>
      </c>
      <c r="D67" s="42">
        <f t="shared" si="0"/>
        <v>327074685.04899997</v>
      </c>
      <c r="E67" s="43" t="s">
        <v>26</v>
      </c>
    </row>
    <row r="68" spans="1:5" ht="19.95" customHeight="1" x14ac:dyDescent="0.3">
      <c r="A68" s="39" t="s">
        <v>21</v>
      </c>
      <c r="B68" s="42">
        <f>B7</f>
        <v>60000</v>
      </c>
      <c r="C68" s="42">
        <f>C7</f>
        <v>0</v>
      </c>
      <c r="D68" s="42">
        <f t="shared" ref="D68:D84" si="1">B68-C68</f>
        <v>60000</v>
      </c>
      <c r="E68" s="43" t="s">
        <v>27</v>
      </c>
    </row>
    <row r="69" spans="1:5" ht="19.95" customHeight="1" x14ac:dyDescent="0.3">
      <c r="A69" s="39" t="s">
        <v>21</v>
      </c>
      <c r="B69" s="42">
        <f>B8+B31+B38+B54</f>
        <v>90584.26400000001</v>
      </c>
      <c r="C69" s="42">
        <v>0</v>
      </c>
      <c r="D69" s="42">
        <f t="shared" si="1"/>
        <v>90584.26400000001</v>
      </c>
      <c r="E69" s="43" t="s">
        <v>30</v>
      </c>
    </row>
    <row r="70" spans="1:5" ht="19.95" customHeight="1" x14ac:dyDescent="0.3">
      <c r="A70" s="39" t="s">
        <v>21</v>
      </c>
      <c r="B70" s="42">
        <f>B9</f>
        <v>897060.63500000001</v>
      </c>
      <c r="C70" s="42">
        <f>C9</f>
        <v>48889.27</v>
      </c>
      <c r="D70" s="42">
        <f t="shared" si="1"/>
        <v>848171.36499999999</v>
      </c>
      <c r="E70" s="43" t="s">
        <v>29</v>
      </c>
    </row>
    <row r="71" spans="1:5" ht="19.95" customHeight="1" x14ac:dyDescent="0.3">
      <c r="A71" s="39" t="s">
        <v>21</v>
      </c>
      <c r="B71" s="42">
        <f>B10+B37</f>
        <v>62564.15</v>
      </c>
      <c r="C71" s="42">
        <f>C10</f>
        <v>55991</v>
      </c>
      <c r="D71" s="42">
        <f t="shared" si="1"/>
        <v>6573.1500000000015</v>
      </c>
      <c r="E71" s="43" t="s">
        <v>10</v>
      </c>
    </row>
    <row r="72" spans="1:5" ht="19.95" customHeight="1" x14ac:dyDescent="0.3">
      <c r="A72" s="39" t="s">
        <v>21</v>
      </c>
      <c r="B72" s="42">
        <f>B11+B36</f>
        <v>2053762.18</v>
      </c>
      <c r="C72" s="42">
        <f>C11</f>
        <v>0</v>
      </c>
      <c r="D72" s="42">
        <f t="shared" si="1"/>
        <v>2053762.18</v>
      </c>
      <c r="E72" s="43" t="s">
        <v>7</v>
      </c>
    </row>
    <row r="73" spans="1:5" ht="19.95" customHeight="1" x14ac:dyDescent="0.3">
      <c r="A73" s="39" t="s">
        <v>21</v>
      </c>
      <c r="B73" s="42">
        <f>B12+B24</f>
        <v>9172885.4600000009</v>
      </c>
      <c r="C73" s="42">
        <f>C12+C24</f>
        <v>0</v>
      </c>
      <c r="D73" s="42">
        <f t="shared" si="1"/>
        <v>9172885.4600000009</v>
      </c>
      <c r="E73" s="43" t="s">
        <v>31</v>
      </c>
    </row>
    <row r="74" spans="1:5" ht="19.95" customHeight="1" x14ac:dyDescent="0.3">
      <c r="A74" s="39" t="s">
        <v>21</v>
      </c>
      <c r="B74" s="42">
        <f>B14</f>
        <v>283038.65000000002</v>
      </c>
      <c r="C74" s="42">
        <f>C14</f>
        <v>283038.65000000002</v>
      </c>
      <c r="D74" s="42">
        <f t="shared" si="1"/>
        <v>0</v>
      </c>
      <c r="E74" s="43" t="s">
        <v>32</v>
      </c>
    </row>
    <row r="75" spans="1:5" ht="19.95" customHeight="1" x14ac:dyDescent="0.3">
      <c r="A75" s="39" t="s">
        <v>21</v>
      </c>
      <c r="B75" s="42">
        <f>B16+B25+B29+B35+ B45+B49+B53+B59</f>
        <v>5909582.6389999995</v>
      </c>
      <c r="C75" s="42">
        <f>C16+C25+C29+C35+C49+C53+C59</f>
        <v>1683956.0099999998</v>
      </c>
      <c r="D75" s="42">
        <f t="shared" si="1"/>
        <v>4225626.6289999997</v>
      </c>
      <c r="E75" s="43" t="s">
        <v>12</v>
      </c>
    </row>
    <row r="76" spans="1:5" ht="19.95" customHeight="1" x14ac:dyDescent="0.3">
      <c r="A76" s="39" t="s">
        <v>21</v>
      </c>
      <c r="B76" s="42">
        <f>B18+B26+B30+B40+B41+B43+B46+B56+B61++B63+B64</f>
        <v>4419269281933</v>
      </c>
      <c r="C76" s="42">
        <f>C18+C26+C30+C40+C41+C43+C46+C56+C61++C63+C64</f>
        <v>2618755029000</v>
      </c>
      <c r="D76" s="42">
        <f t="shared" si="1"/>
        <v>1800514252933</v>
      </c>
      <c r="E76" s="43" t="s">
        <v>19</v>
      </c>
    </row>
    <row r="77" spans="1:5" ht="19.95" customHeight="1" x14ac:dyDescent="0.3">
      <c r="A77" s="39" t="s">
        <v>21</v>
      </c>
      <c r="B77" s="42">
        <v>281290335.94999999</v>
      </c>
      <c r="C77" s="42">
        <v>281290335.94999999</v>
      </c>
      <c r="D77" s="42">
        <f t="shared" si="1"/>
        <v>0</v>
      </c>
      <c r="E77" s="43" t="s">
        <v>35</v>
      </c>
    </row>
    <row r="78" spans="1:5" ht="19.95" customHeight="1" x14ac:dyDescent="0.3">
      <c r="A78" s="39" t="s">
        <v>21</v>
      </c>
      <c r="B78" s="42">
        <v>279492.5</v>
      </c>
      <c r="C78" s="42">
        <v>279492.5</v>
      </c>
      <c r="D78" s="42">
        <f t="shared" si="1"/>
        <v>0</v>
      </c>
      <c r="E78" s="43" t="s">
        <v>8</v>
      </c>
    </row>
    <row r="79" spans="1:5" ht="19.95" customHeight="1" x14ac:dyDescent="0.3">
      <c r="A79" s="39" t="s">
        <v>21</v>
      </c>
      <c r="B79" s="42">
        <f>B13</f>
        <v>272613</v>
      </c>
      <c r="C79" s="42">
        <f>C13</f>
        <v>0</v>
      </c>
      <c r="D79" s="42">
        <f t="shared" si="1"/>
        <v>272613</v>
      </c>
      <c r="E79" s="43" t="s">
        <v>28</v>
      </c>
    </row>
    <row r="80" spans="1:5" ht="19.95" customHeight="1" x14ac:dyDescent="0.3">
      <c r="A80" s="39" t="s">
        <v>21</v>
      </c>
      <c r="B80" s="42">
        <f>B4+B39</f>
        <v>283326.54000000004</v>
      </c>
      <c r="C80" s="42">
        <f t="shared" ref="C80" si="2">C4</f>
        <v>0</v>
      </c>
      <c r="D80" s="42">
        <f t="shared" si="1"/>
        <v>283326.54000000004</v>
      </c>
      <c r="E80" s="43" t="s">
        <v>6</v>
      </c>
    </row>
    <row r="81" spans="1:5" ht="19.95" customHeight="1" x14ac:dyDescent="0.3">
      <c r="A81" s="39" t="s">
        <v>21</v>
      </c>
      <c r="B81" s="42">
        <f>B15</f>
        <v>54950946.130000003</v>
      </c>
      <c r="C81" s="42">
        <f>C15</f>
        <v>0</v>
      </c>
      <c r="D81" s="42">
        <f t="shared" si="1"/>
        <v>54950946.130000003</v>
      </c>
      <c r="E81" s="43" t="s">
        <v>33</v>
      </c>
    </row>
    <row r="82" spans="1:5" ht="19.95" customHeight="1" x14ac:dyDescent="0.3">
      <c r="A82" s="39" t="s">
        <v>21</v>
      </c>
      <c r="B82" s="45">
        <f>B17</f>
        <v>22041679</v>
      </c>
      <c r="C82" s="45">
        <f t="shared" ref="C82" si="3">C17</f>
        <v>0</v>
      </c>
      <c r="D82" s="42">
        <f t="shared" si="1"/>
        <v>22041679</v>
      </c>
      <c r="E82" s="39" t="s">
        <v>34</v>
      </c>
    </row>
    <row r="83" spans="1:5" ht="19.95" customHeight="1" x14ac:dyDescent="0.3">
      <c r="A83" s="39" t="s">
        <v>21</v>
      </c>
      <c r="B83" s="45">
        <f>B48+B55+B60</f>
        <v>289.78000000000003</v>
      </c>
      <c r="C83" s="45">
        <v>0</v>
      </c>
      <c r="D83" s="42">
        <f t="shared" si="1"/>
        <v>289.78000000000003</v>
      </c>
      <c r="E83" s="39" t="s">
        <v>14</v>
      </c>
    </row>
    <row r="84" spans="1:5" ht="19.95" customHeight="1" x14ac:dyDescent="0.3">
      <c r="A84" s="43" t="s">
        <v>21</v>
      </c>
      <c r="B84" s="42">
        <f>B21</f>
        <v>2246335.61</v>
      </c>
      <c r="C84" s="42">
        <v>0</v>
      </c>
      <c r="D84" s="42">
        <f t="shared" si="1"/>
        <v>2246335.61</v>
      </c>
      <c r="E84" s="43" t="s">
        <v>9</v>
      </c>
    </row>
  </sheetData>
  <dataConsolidate/>
  <mergeCells count="1">
    <mergeCell ref="A1:E1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errorTitle="رشته وارد شده اشتباه است" error="لطفا رشته صحیح را از فهرست رشته های موجود تعیین کنید" xr:uid="{263A675F-A50C-4736-B1BF-B0CFE5E85FDB}">
          <x14:formula1>
            <xm:f>رشته!$B$2:$B$15</xm:f>
          </x14:formula1>
          <xm:sqref>A3:A84</xm:sqref>
        </x14:dataValidation>
        <x14:dataValidation type="list" allowBlank="1" showInputMessage="1" showErrorMessage="1" errorTitle="ارز وارد شده اشتباه است" error="لطفا واحد ارز صحیح را از فهرست ارزهای موجود تعیین کنید" xr:uid="{D9B7DCDB-7DF7-4CC0-907A-D7C7C8F3162D}">
          <x14:formula1>
            <xm:f>ارز!$B$2:$B$22</xm:f>
          </x14:formula1>
          <xm:sqref>E3:E84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AD49E-2F35-478E-B511-1A4AA136D0FE}">
  <sheetPr codeName="Sheet2"/>
  <dimension ref="A1:B22"/>
  <sheetViews>
    <sheetView rightToLeft="1" workbookViewId="0">
      <selection activeCell="B1" sqref="A1:B1048576"/>
    </sheetView>
  </sheetViews>
  <sheetFormatPr defaultRowHeight="21.6" x14ac:dyDescent="0.3"/>
  <cols>
    <col min="1" max="1" width="5.77734375" style="54" bestFit="1" customWidth="1"/>
    <col min="2" max="2" width="18.21875" style="54" bestFit="1" customWidth="1"/>
  </cols>
  <sheetData>
    <row r="1" spans="1:2" x14ac:dyDescent="0.3">
      <c r="A1" s="56" t="s">
        <v>37</v>
      </c>
      <c r="B1" s="56" t="s">
        <v>38</v>
      </c>
    </row>
    <row r="2" spans="1:2" x14ac:dyDescent="0.65">
      <c r="A2" s="55">
        <v>1</v>
      </c>
      <c r="B2" s="57" t="s">
        <v>12</v>
      </c>
    </row>
    <row r="3" spans="1:2" x14ac:dyDescent="0.65">
      <c r="A3" s="55">
        <v>2</v>
      </c>
      <c r="B3" s="57" t="s">
        <v>14</v>
      </c>
    </row>
    <row r="4" spans="1:2" x14ac:dyDescent="0.65">
      <c r="A4" s="55">
        <v>3</v>
      </c>
      <c r="B4" s="57" t="s">
        <v>33</v>
      </c>
    </row>
    <row r="5" spans="1:2" x14ac:dyDescent="0.65">
      <c r="A5" s="55">
        <v>4</v>
      </c>
      <c r="B5" s="57" t="s">
        <v>8</v>
      </c>
    </row>
    <row r="6" spans="1:2" x14ac:dyDescent="0.65">
      <c r="A6" s="55">
        <v>5</v>
      </c>
      <c r="B6" s="57" t="s">
        <v>29</v>
      </c>
    </row>
    <row r="7" spans="1:2" x14ac:dyDescent="0.65">
      <c r="A7" s="55">
        <v>6</v>
      </c>
      <c r="B7" s="57" t="s">
        <v>10</v>
      </c>
    </row>
    <row r="8" spans="1:2" x14ac:dyDescent="0.65">
      <c r="A8" s="55">
        <v>7</v>
      </c>
      <c r="B8" s="57" t="s">
        <v>19</v>
      </c>
    </row>
    <row r="9" spans="1:2" x14ac:dyDescent="0.65">
      <c r="A9" s="55">
        <v>8</v>
      </c>
      <c r="B9" s="57" t="s">
        <v>26</v>
      </c>
    </row>
    <row r="10" spans="1:2" x14ac:dyDescent="0.65">
      <c r="A10" s="55">
        <v>9</v>
      </c>
      <c r="B10" s="57" t="s">
        <v>35</v>
      </c>
    </row>
    <row r="11" spans="1:2" x14ac:dyDescent="0.65">
      <c r="A11" s="55">
        <v>10</v>
      </c>
      <c r="B11" s="57" t="s">
        <v>36</v>
      </c>
    </row>
    <row r="12" spans="1:2" x14ac:dyDescent="0.65">
      <c r="A12" s="55">
        <v>11</v>
      </c>
      <c r="B12" s="57" t="s">
        <v>30</v>
      </c>
    </row>
    <row r="13" spans="1:2" x14ac:dyDescent="0.65">
      <c r="A13" s="55">
        <v>12</v>
      </c>
      <c r="B13" s="57" t="s">
        <v>28</v>
      </c>
    </row>
    <row r="14" spans="1:2" x14ac:dyDescent="0.65">
      <c r="A14" s="55">
        <v>13</v>
      </c>
      <c r="B14" s="57" t="s">
        <v>31</v>
      </c>
    </row>
    <row r="15" spans="1:2" x14ac:dyDescent="0.65">
      <c r="A15" s="55">
        <v>14</v>
      </c>
      <c r="B15" s="57" t="s">
        <v>27</v>
      </c>
    </row>
    <row r="16" spans="1:2" x14ac:dyDescent="0.65">
      <c r="A16" s="55">
        <v>15</v>
      </c>
      <c r="B16" s="57" t="s">
        <v>16</v>
      </c>
    </row>
    <row r="17" spans="1:2" x14ac:dyDescent="0.65">
      <c r="A17" s="55">
        <v>16</v>
      </c>
      <c r="B17" s="57" t="s">
        <v>32</v>
      </c>
    </row>
    <row r="18" spans="1:2" x14ac:dyDescent="0.65">
      <c r="A18" s="55">
        <v>17</v>
      </c>
      <c r="B18" s="57" t="s">
        <v>6</v>
      </c>
    </row>
    <row r="19" spans="1:2" x14ac:dyDescent="0.65">
      <c r="A19" s="55">
        <v>18</v>
      </c>
      <c r="B19" s="57" t="s">
        <v>7</v>
      </c>
    </row>
    <row r="20" spans="1:2" x14ac:dyDescent="0.65">
      <c r="A20" s="55">
        <v>19</v>
      </c>
      <c r="B20" s="57" t="s">
        <v>25</v>
      </c>
    </row>
    <row r="21" spans="1:2" x14ac:dyDescent="0.65">
      <c r="A21" s="55">
        <v>20</v>
      </c>
      <c r="B21" s="57" t="s">
        <v>34</v>
      </c>
    </row>
    <row r="22" spans="1:2" x14ac:dyDescent="0.65">
      <c r="A22" s="55">
        <v>21</v>
      </c>
      <c r="B22" s="57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03138-F58D-4041-94FC-829A82F20F62}">
  <sheetPr codeName="Sheet3"/>
  <dimension ref="A1:B15"/>
  <sheetViews>
    <sheetView rightToLeft="1" workbookViewId="0">
      <selection activeCell="B1" sqref="A1:B1048576"/>
    </sheetView>
  </sheetViews>
  <sheetFormatPr defaultRowHeight="21.6" x14ac:dyDescent="0.3"/>
  <cols>
    <col min="1" max="1" width="7.88671875" style="54" bestFit="1" customWidth="1"/>
    <col min="2" max="2" width="11.5546875" style="54" bestFit="1" customWidth="1"/>
  </cols>
  <sheetData>
    <row r="1" spans="1:2" x14ac:dyDescent="0.3">
      <c r="A1" s="56" t="s">
        <v>22</v>
      </c>
      <c r="B1" s="56" t="s">
        <v>23</v>
      </c>
    </row>
    <row r="2" spans="1:2" x14ac:dyDescent="0.3">
      <c r="A2" s="55">
        <v>1</v>
      </c>
      <c r="B2" s="55" t="s">
        <v>39</v>
      </c>
    </row>
    <row r="3" spans="1:2" x14ac:dyDescent="0.3">
      <c r="A3" s="55">
        <v>2</v>
      </c>
      <c r="B3" s="55" t="s">
        <v>11</v>
      </c>
    </row>
    <row r="4" spans="1:2" x14ac:dyDescent="0.3">
      <c r="A4" s="55">
        <v>3</v>
      </c>
      <c r="B4" s="55" t="s">
        <v>42</v>
      </c>
    </row>
    <row r="5" spans="1:2" x14ac:dyDescent="0.3">
      <c r="A5" s="55">
        <v>4</v>
      </c>
      <c r="B5" s="55" t="s">
        <v>40</v>
      </c>
    </row>
    <row r="6" spans="1:2" x14ac:dyDescent="0.3">
      <c r="A6" s="55">
        <v>5</v>
      </c>
      <c r="B6" s="55" t="s">
        <v>24</v>
      </c>
    </row>
    <row r="7" spans="1:2" x14ac:dyDescent="0.3">
      <c r="A7" s="55">
        <v>6</v>
      </c>
      <c r="B7" s="55" t="s">
        <v>44</v>
      </c>
    </row>
    <row r="8" spans="1:2" x14ac:dyDescent="0.3">
      <c r="A8" s="55">
        <v>7</v>
      </c>
      <c r="B8" s="55" t="s">
        <v>17</v>
      </c>
    </row>
    <row r="9" spans="1:2" x14ac:dyDescent="0.3">
      <c r="A9" s="55">
        <v>8</v>
      </c>
      <c r="B9" s="55" t="s">
        <v>21</v>
      </c>
    </row>
    <row r="10" spans="1:2" x14ac:dyDescent="0.3">
      <c r="A10" s="55">
        <v>9</v>
      </c>
      <c r="B10" s="55" t="s">
        <v>13</v>
      </c>
    </row>
    <row r="11" spans="1:2" x14ac:dyDescent="0.3">
      <c r="A11" s="55">
        <v>10</v>
      </c>
      <c r="B11" s="55" t="s">
        <v>20</v>
      </c>
    </row>
    <row r="12" spans="1:2" x14ac:dyDescent="0.3">
      <c r="A12" s="55">
        <v>11</v>
      </c>
      <c r="B12" s="55" t="s">
        <v>43</v>
      </c>
    </row>
    <row r="13" spans="1:2" x14ac:dyDescent="0.3">
      <c r="A13" s="55">
        <v>12</v>
      </c>
      <c r="B13" s="55" t="s">
        <v>41</v>
      </c>
    </row>
    <row r="14" spans="1:2" x14ac:dyDescent="0.3">
      <c r="A14" s="55">
        <v>13</v>
      </c>
      <c r="B14" s="55" t="s">
        <v>15</v>
      </c>
    </row>
    <row r="15" spans="1:2" x14ac:dyDescent="0.3">
      <c r="A15" s="55">
        <v>14</v>
      </c>
      <c r="B15" s="5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3C1C-66E9-49EE-9E39-82E4A1888933}">
  <sheetPr codeName="Sheet5">
    <tabColor rgb="FFFF3300"/>
  </sheetPr>
  <dimension ref="A1:A12"/>
  <sheetViews>
    <sheetView rightToLeft="1" workbookViewId="0">
      <selection activeCell="A10" sqref="A10"/>
    </sheetView>
  </sheetViews>
  <sheetFormatPr defaultRowHeight="24" x14ac:dyDescent="0.3"/>
  <cols>
    <col min="1" max="1" width="84" style="59" customWidth="1"/>
    <col min="2" max="16384" width="8.88671875" style="58"/>
  </cols>
  <sheetData>
    <row r="1" spans="1:1" ht="41.4" customHeight="1" x14ac:dyDescent="0.3">
      <c r="A1" s="60" t="s">
        <v>45</v>
      </c>
    </row>
    <row r="2" spans="1:1" ht="31.2" customHeight="1" x14ac:dyDescent="0.3">
      <c r="A2" s="61" t="s">
        <v>48</v>
      </c>
    </row>
    <row r="3" spans="1:1" ht="31.2" customHeight="1" x14ac:dyDescent="0.3">
      <c r="A3" s="62" t="s">
        <v>47</v>
      </c>
    </row>
    <row r="4" spans="1:1" ht="46.2" customHeight="1" x14ac:dyDescent="0.3">
      <c r="A4" s="63" t="s">
        <v>46</v>
      </c>
    </row>
    <row r="5" spans="1:1" ht="51.6" customHeight="1" x14ac:dyDescent="0.3">
      <c r="A5" s="64" t="s">
        <v>49</v>
      </c>
    </row>
    <row r="6" spans="1:1" ht="54.6" customHeight="1" thickBot="1" x14ac:dyDescent="0.35">
      <c r="A6" s="65" t="s">
        <v>50</v>
      </c>
    </row>
    <row r="7" spans="1:1" ht="31.2" customHeight="1" thickTop="1" x14ac:dyDescent="0.3"/>
    <row r="8" spans="1:1" ht="31.2" customHeight="1" x14ac:dyDescent="0.3"/>
    <row r="9" spans="1:1" ht="31.2" customHeight="1" x14ac:dyDescent="0.3"/>
    <row r="10" spans="1:1" ht="31.2" customHeight="1" x14ac:dyDescent="0.3"/>
    <row r="11" spans="1:1" ht="31.2" customHeight="1" x14ac:dyDescent="0.3"/>
    <row r="12" spans="1:1" ht="31.2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فرم اصلی</vt:lpstr>
      <vt:lpstr>ارز</vt:lpstr>
      <vt:lpstr>رشته</vt:lpstr>
      <vt:lpstr>نکات تکمیل فرم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2023-01-24T13:52:48Z</dcterms:created>
  <dcterms:modified xsi:type="dcterms:W3CDTF">2023-01-28T08:27:22Z</dcterms:modified>
</cp:coreProperties>
</file>