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mfabid\Desktop\"/>
    </mc:Choice>
  </mc:AlternateContent>
  <xr:revisionPtr revIDLastSave="0" documentId="8_{E2467845-AF19-49AC-BDEB-CE02A4503FA5}" xr6:coauthVersionLast="36" xr6:coauthVersionMax="36" xr10:uidLastSave="{00000000-0000-0000-0000-000000000000}"/>
  <bookViews>
    <workbookView xWindow="60" yWindow="0" windowWidth="12495" windowHeight="14760" activeTab="1" xr2:uid="{D1428E54-500E-4EAD-9A8C-3705F2F55842}"/>
  </bookViews>
  <sheets>
    <sheet name="INTRODUCTION" sheetId="19" r:id="rId1"/>
    <sheet name="MCQS" sheetId="1" r:id="rId2"/>
    <sheet name="PIVOTQ1" sheetId="4" r:id="rId3"/>
    <sheet name="DATAQ1" sheetId="2" r:id="rId4"/>
    <sheet name="Q1DASH" sheetId="5" r:id="rId5"/>
    <sheet name="Data2" sheetId="8" r:id="rId6"/>
    <sheet name="pivot2" sheetId="10" r:id="rId7"/>
    <sheet name="Q2dasH" sheetId="11" r:id="rId8"/>
    <sheet name="Q3DATASET" sheetId="12" r:id="rId9"/>
    <sheet name="Q3 PIVOT" sheetId="13" r:id="rId10"/>
    <sheet name="Q3DASH" sheetId="14" r:id="rId11"/>
    <sheet name="Q4 Pivot" sheetId="17" r:id="rId12"/>
    <sheet name="Q4 Dash" sheetId="18" r:id="rId13"/>
    <sheet name="Q4 DATA" sheetId="16" r:id="rId14"/>
  </sheets>
  <definedNames>
    <definedName name="Slicer_Product_Category1">#N/A</definedName>
  </definedNames>
  <calcPr calcId="191029"/>
  <pivotCaches>
    <pivotCache cacheId="0" r:id="rId15"/>
    <pivotCache cacheId="1" r:id="rId16"/>
    <pivotCache cacheId="2" r:id="rId17"/>
    <pivotCache cacheId="4" r:id="rId18"/>
    <pivotCache cacheId="8"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2" l="1"/>
  <c r="D5" i="12"/>
  <c r="D6" i="12"/>
  <c r="D7" i="12"/>
  <c r="D8" i="12"/>
  <c r="D9" i="12"/>
  <c r="D10" i="12"/>
  <c r="D11" i="12"/>
  <c r="D12" i="12"/>
  <c r="D13" i="12"/>
  <c r="D14" i="12"/>
  <c r="D15" i="12"/>
  <c r="D16" i="12"/>
  <c r="F26" i="8" l="1"/>
  <c r="F5" i="8"/>
  <c r="F6" i="8"/>
  <c r="F7" i="8"/>
  <c r="F8" i="8"/>
  <c r="F9" i="8"/>
  <c r="F10" i="8"/>
  <c r="F11" i="8"/>
  <c r="F12" i="8"/>
  <c r="F13" i="8"/>
  <c r="F14" i="8"/>
  <c r="F15" i="8"/>
  <c r="F16" i="8"/>
  <c r="F17" i="8"/>
  <c r="F18" i="8"/>
  <c r="F19" i="8"/>
  <c r="F20" i="8"/>
  <c r="F21" i="8"/>
  <c r="F22" i="8"/>
  <c r="F23" i="8"/>
  <c r="F24" i="8"/>
  <c r="C27" i="2"/>
</calcChain>
</file>

<file path=xl/sharedStrings.xml><?xml version="1.0" encoding="utf-8"?>
<sst xmlns="http://schemas.openxmlformats.org/spreadsheetml/2006/main" count="257" uniqueCount="142">
  <si>
    <t>a) Absolute referencing</t>
  </si>
  <si>
    <t>b) .xlsx</t>
  </si>
  <si>
    <t>a) CONCATENATE() or CONCAT()</t>
  </si>
  <si>
    <t>b) Structured Query Language</t>
  </si>
  <si>
    <t>a) SELECT</t>
  </si>
  <si>
    <t>b) ALTER TABLE</t>
  </si>
  <si>
    <t>b) Filters records</t>
  </si>
  <si>
    <t>a) A unique identifier for a table record</t>
  </si>
  <si>
    <t>a) DELETE</t>
  </si>
  <si>
    <t>a) CREATE DATABASE</t>
  </si>
  <si>
    <t>b)SUM()</t>
  </si>
  <si>
    <t>a) SELECT DISTINCT column_name</t>
  </si>
  <si>
    <t>Date</t>
  </si>
  <si>
    <t>Region</t>
  </si>
  <si>
    <t>Sales Amount</t>
  </si>
  <si>
    <t>Product Category</t>
  </si>
  <si>
    <t>North</t>
  </si>
  <si>
    <t>Electronics</t>
  </si>
  <si>
    <t>South</t>
  </si>
  <si>
    <t>Clothing</t>
  </si>
  <si>
    <t>East</t>
  </si>
  <si>
    <t>Home Appliances</t>
  </si>
  <si>
    <t>West</t>
  </si>
  <si>
    <t>Furniture</t>
  </si>
  <si>
    <t>Total sales</t>
  </si>
  <si>
    <t>Row Labels</t>
  </si>
  <si>
    <t>Grand Total</t>
  </si>
  <si>
    <t>Sum of Sales Amount</t>
  </si>
  <si>
    <t>Name</t>
  </si>
  <si>
    <t>Department</t>
  </si>
  <si>
    <t>Tasks Completed</t>
  </si>
  <si>
    <t>Hours Worked</t>
  </si>
  <si>
    <t>Alice Johnson</t>
  </si>
  <si>
    <t>Marketing</t>
  </si>
  <si>
    <t>Bob Smith</t>
  </si>
  <si>
    <t>Sales</t>
  </si>
  <si>
    <t>Carla Diaz</t>
  </si>
  <si>
    <t>IT</t>
  </si>
  <si>
    <t>Daniel Lee</t>
  </si>
  <si>
    <t>HR</t>
  </si>
  <si>
    <t>Emma Davis</t>
  </si>
  <si>
    <t>Finance</t>
  </si>
  <si>
    <t>Frank Wilson</t>
  </si>
  <si>
    <t>Grace Taylor</t>
  </si>
  <si>
    <t>Henry Brown</t>
  </si>
  <si>
    <t>Isabella Miller</t>
  </si>
  <si>
    <t>Jack Martinez</t>
  </si>
  <si>
    <t>Karen Anderson</t>
  </si>
  <si>
    <t>Liam Thompson</t>
  </si>
  <si>
    <t>Mia White</t>
  </si>
  <si>
    <t>Noah Harris</t>
  </si>
  <si>
    <t>Olivia Robinson</t>
  </si>
  <si>
    <t>Paul Clark</t>
  </si>
  <si>
    <t>Quinn Lewis</t>
  </si>
  <si>
    <t>Rachel Hall</t>
  </si>
  <si>
    <t>Sophia Young</t>
  </si>
  <si>
    <t>Thomas Walker</t>
  </si>
  <si>
    <t>Sum of Tasks Completed</t>
  </si>
  <si>
    <t>Average tasks per hour</t>
  </si>
  <si>
    <t>Column1</t>
  </si>
  <si>
    <t>Month</t>
  </si>
  <si>
    <t>Income</t>
  </si>
  <si>
    <t>Expenses</t>
  </si>
  <si>
    <t>January</t>
  </si>
  <si>
    <t>February</t>
  </si>
  <si>
    <t>March</t>
  </si>
  <si>
    <t>April</t>
  </si>
  <si>
    <t>May</t>
  </si>
  <si>
    <t>June</t>
  </si>
  <si>
    <t>July</t>
  </si>
  <si>
    <t>August</t>
  </si>
  <si>
    <t>September</t>
  </si>
  <si>
    <t>October</t>
  </si>
  <si>
    <t>November</t>
  </si>
  <si>
    <t>December</t>
  </si>
  <si>
    <t>Sum of Expenses</t>
  </si>
  <si>
    <t xml:space="preserve"> </t>
  </si>
  <si>
    <t>Profit/loss</t>
  </si>
  <si>
    <t>PROFIT/LOSS YEAR</t>
  </si>
  <si>
    <t>Sum of Income</t>
  </si>
  <si>
    <t>Project Name</t>
  </si>
  <si>
    <t>Deadline</t>
  </si>
  <si>
    <t>Status</t>
  </si>
  <si>
    <t>Team Members</t>
  </si>
  <si>
    <t>Website Redesign</t>
  </si>
  <si>
    <t>In Progress</t>
  </si>
  <si>
    <t>John, Sarah, Ahmed</t>
  </si>
  <si>
    <t>Mobile App Development</t>
  </si>
  <si>
    <t>Completed</t>
  </si>
  <si>
    <t>Hadiqa, Leo, Maria</t>
  </si>
  <si>
    <t>AI Model Training</t>
  </si>
  <si>
    <t>Pending</t>
  </si>
  <si>
    <t>Omar, Ayesha, Hasan</t>
  </si>
  <si>
    <t>Marketing Campaign</t>
  </si>
  <si>
    <t>Sarah, Leo, John</t>
  </si>
  <si>
    <t>Data Migration</t>
  </si>
  <si>
    <t>Ahmed, Hadiqa, Omar</t>
  </si>
  <si>
    <t>E-commerce Platform</t>
  </si>
  <si>
    <t>Maria, Sarah, Ahmed</t>
  </si>
  <si>
    <t>Cybersecurity Audit</t>
  </si>
  <si>
    <t>Leo, Omar, Ayesha</t>
  </si>
  <si>
    <t>CRM Integration</t>
  </si>
  <si>
    <t>John, Maria, Sarah</t>
  </si>
  <si>
    <t>Customer Survey Analysis</t>
  </si>
  <si>
    <t>Ayesha, Leo, Ahmed</t>
  </si>
  <si>
    <t>Supply Chain Optimization</t>
  </si>
  <si>
    <t>Omar, Hadiqa, John</t>
  </si>
  <si>
    <t>Social Media Revamp</t>
  </si>
  <si>
    <t>Sarah, Leo, Maria</t>
  </si>
  <si>
    <t>Employee Training Module</t>
  </si>
  <si>
    <t>Hadiqa, John, Ayesha</t>
  </si>
  <si>
    <t>Cloud Migration</t>
  </si>
  <si>
    <t>Ahmed, Omar, Sarah</t>
  </si>
  <si>
    <t>IT Infrastructure Upgrade</t>
  </si>
  <si>
    <t>Leo, John, Maria</t>
  </si>
  <si>
    <t>Content Strategy</t>
  </si>
  <si>
    <t>Sarah, Ahmed, Hadiqa</t>
  </si>
  <si>
    <t>Inventory Management</t>
  </si>
  <si>
    <t>Ayesha, Leo, Omar</t>
  </si>
  <si>
    <t>Financial Report System</t>
  </si>
  <si>
    <t>John, Maria, Ahmed</t>
  </si>
  <si>
    <t>Product Launch</t>
  </si>
  <si>
    <t>Sarah, Omar, Leo</t>
  </si>
  <si>
    <t>Customer Feedback Tool</t>
  </si>
  <si>
    <t>Hadiqa, Sarah, John</t>
  </si>
  <si>
    <t>Billing System Upgrade</t>
  </si>
  <si>
    <t>Ahmed, Omar, Leo</t>
  </si>
  <si>
    <t>Count of Project Name</t>
  </si>
  <si>
    <t>APTECH COMPUTER EDUCATION</t>
  </si>
  <si>
    <t>GULSHAN-II CENTER</t>
  </si>
  <si>
    <t>MIDTERM EXAMINATION</t>
  </si>
  <si>
    <r>
      <t>Student Name:</t>
    </r>
    <r>
      <rPr>
        <sz val="12"/>
        <color rgb="FF1F2328"/>
        <rFont val="Segoe UI"/>
        <family val="2"/>
      </rPr>
      <t> __________________________</t>
    </r>
  </si>
  <si>
    <r>
      <t>Roll Number:</t>
    </r>
    <r>
      <rPr>
        <sz val="12"/>
        <color rgb="FF1F2328"/>
        <rFont val="Segoe UI"/>
        <family val="2"/>
      </rPr>
      <t> ___________________________</t>
    </r>
  </si>
  <si>
    <r>
      <t>Batch Code:</t>
    </r>
    <r>
      <rPr>
        <sz val="12"/>
        <color rgb="FF1F2328"/>
        <rFont val="Segoe UI"/>
        <family val="2"/>
      </rPr>
      <t> ____________________________</t>
    </r>
  </si>
  <si>
    <r>
      <t>Date:</t>
    </r>
    <r>
      <rPr>
        <sz val="12"/>
        <color rgb="FF1F2328"/>
        <rFont val="Segoe UI"/>
        <family val="2"/>
      </rPr>
      <t> _________________________________</t>
    </r>
  </si>
  <si>
    <t>HADIQA MEHDI</t>
  </si>
  <si>
    <t>24/11/2024</t>
  </si>
  <si>
    <t>c) Shift + F11</t>
  </si>
  <si>
    <t>c) Summarizing data</t>
  </si>
  <si>
    <t>c) Pie chart</t>
  </si>
  <si>
    <t>c) Fills down the formula/content</t>
  </si>
  <si>
    <t>b) Filtering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</si>
</sst>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x14ac:knownFonts="1">
    <font>
      <sz val="11"/>
      <color theme="1"/>
      <name val="Calibri"/>
      <family val="2"/>
      <scheme val="minor"/>
    </font>
    <font>
      <b/>
      <sz val="11"/>
      <color theme="1"/>
      <name val="Calibri"/>
      <family val="2"/>
      <scheme val="minor"/>
    </font>
    <font>
      <sz val="12"/>
      <color rgb="FF1F2328"/>
      <name val="Segoe UI"/>
      <family val="2"/>
    </font>
    <font>
      <b/>
      <i/>
      <sz val="14"/>
      <color theme="1"/>
      <name val="Calibri"/>
      <family val="2"/>
      <scheme val="minor"/>
    </font>
    <font>
      <b/>
      <sz val="12"/>
      <color rgb="FF1F2328"/>
      <name val="Segoe UI"/>
      <family val="2"/>
    </font>
    <font>
      <sz val="12"/>
      <color theme="1"/>
      <name val="Calibri"/>
      <family val="2"/>
      <scheme val="minor"/>
    </font>
    <font>
      <sz val="12"/>
      <color rgb="FF1F2328"/>
      <name val="Calibri"/>
      <family val="2"/>
      <scheme val="minor"/>
    </font>
  </fonts>
  <fills count="3">
    <fill>
      <patternFill patternType="none"/>
    </fill>
    <fill>
      <patternFill patternType="gray125"/>
    </fill>
    <fill>
      <patternFill patternType="solid">
        <fgColor theme="8" tint="-0.499984740745262"/>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center" vertical="center" wrapText="1"/>
    </xf>
    <xf numFmtId="0" fontId="1" fillId="0" borderId="0" xfId="0" applyFont="1" applyAlignment="1">
      <alignment horizontal="center" vertical="center" wrapText="1"/>
    </xf>
    <xf numFmtId="14" fontId="0" fillId="0" borderId="0" xfId="0" applyNumberFormat="1" applyAlignment="1">
      <alignment horizontal="center" vertical="center" wrapText="1"/>
    </xf>
    <xf numFmtId="6"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wrapText="1"/>
    </xf>
    <xf numFmtId="6" fontId="0" fillId="0" borderId="0" xfId="0" applyNumberFormat="1" applyAlignment="1">
      <alignment wrapText="1"/>
    </xf>
    <xf numFmtId="0" fontId="0" fillId="0" borderId="0" xfId="0" applyAlignment="1">
      <alignment horizontal="center" wrapText="1"/>
    </xf>
    <xf numFmtId="0" fontId="3" fillId="0" borderId="1" xfId="0" applyFont="1" applyBorder="1"/>
    <xf numFmtId="6" fontId="3" fillId="0" borderId="2" xfId="0" applyNumberFormat="1" applyFont="1" applyBorder="1"/>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1" fillId="0" borderId="0" xfId="0" applyFont="1" applyAlignment="1">
      <alignment horizontal="center" wrapText="1"/>
    </xf>
    <xf numFmtId="0" fontId="1" fillId="0" borderId="0" xfId="0" applyFont="1" applyAlignment="1">
      <alignment wrapText="1"/>
    </xf>
    <xf numFmtId="0" fontId="0" fillId="0" borderId="0" xfId="0" applyNumberFormat="1" applyAlignment="1">
      <alignment horizontal="center" wrapText="1"/>
    </xf>
    <xf numFmtId="0" fontId="3" fillId="0" borderId="0"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xf numFmtId="0" fontId="3" fillId="0" borderId="2" xfId="0" applyFont="1" applyBorder="1"/>
    <xf numFmtId="0" fontId="4" fillId="0" borderId="0" xfId="0" applyFont="1"/>
    <xf numFmtId="0" fontId="5"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0" fillId="0" borderId="0" xfId="0" applyFont="1" applyAlignment="1">
      <alignment horizontal="center"/>
    </xf>
    <xf numFmtId="0" fontId="6" fillId="0" borderId="0" xfId="0" applyFont="1"/>
  </cellXfs>
  <cellStyles count="1">
    <cellStyle name="Normal" xfId="0" builtinId="0"/>
  </cellStyles>
  <dxfs count="24">
    <dxf>
      <font>
        <color rgb="FF9C0006"/>
      </font>
      <fill>
        <patternFill>
          <bgColor rgb="FFFFC7CE"/>
        </patternFill>
      </fill>
    </dxf>
    <dxf>
      <font>
        <color rgb="FF9C0006"/>
      </font>
      <fill>
        <patternFill>
          <bgColor rgb="FFFFC7CE"/>
        </patternFill>
      </fill>
    </dxf>
    <dxf>
      <numFmt numFmtId="0" formatCode="General"/>
    </dxf>
    <dxf>
      <numFmt numFmtId="0" formatCode="General"/>
      <alignment horizontal="center"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center" vertical="center" textRotation="0" wrapText="1" indent="0" justifyLastLine="0" shrinkToFit="0" readingOrder="0"/>
    </dxf>
    <dxf>
      <numFmt numFmtId="10" formatCode="&quot;$&quot;#,##0_);[Red]\(&quot;$&quot;#,##0\)"/>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HADIQA.xlsx]PIVOTQ1!PivotTable1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PIVOTQ1!$B$3</c:f>
              <c:strCache>
                <c:ptCount val="1"/>
                <c:pt idx="0">
                  <c:v>Total</c:v>
                </c:pt>
              </c:strCache>
            </c:strRef>
          </c:tx>
          <c:spPr>
            <a:ln w="28575" cap="rnd">
              <a:solidFill>
                <a:schemeClr val="accent1"/>
              </a:solidFill>
              <a:round/>
            </a:ln>
            <a:effectLst/>
          </c:spPr>
          <c:marker>
            <c:symbol val="none"/>
          </c:marker>
          <c:cat>
            <c:strRef>
              <c:f>PIVOTQ1!$A$4:$A$8</c:f>
              <c:strCache>
                <c:ptCount val="4"/>
                <c:pt idx="0">
                  <c:v>Clothing</c:v>
                </c:pt>
                <c:pt idx="1">
                  <c:v>Electronics</c:v>
                </c:pt>
                <c:pt idx="2">
                  <c:v>Furniture</c:v>
                </c:pt>
                <c:pt idx="3">
                  <c:v>Home Appliances</c:v>
                </c:pt>
              </c:strCache>
            </c:strRef>
          </c:cat>
          <c:val>
            <c:numRef>
              <c:f>PIVOTQ1!$B$4:$B$8</c:f>
              <c:numCache>
                <c:formatCode>General</c:formatCode>
                <c:ptCount val="4"/>
                <c:pt idx="0">
                  <c:v>5750</c:v>
                </c:pt>
                <c:pt idx="1">
                  <c:v>11650</c:v>
                </c:pt>
                <c:pt idx="2">
                  <c:v>9600</c:v>
                </c:pt>
                <c:pt idx="3">
                  <c:v>5850</c:v>
                </c:pt>
              </c:numCache>
            </c:numRef>
          </c:val>
          <c:smooth val="0"/>
          <c:extLst>
            <c:ext xmlns:c16="http://schemas.microsoft.com/office/drawing/2014/chart" uri="{C3380CC4-5D6E-409C-BE32-E72D297353CC}">
              <c16:uniqueId val="{00000000-2687-464D-9D26-9E41EA535B0B}"/>
            </c:ext>
          </c:extLst>
        </c:ser>
        <c:dLbls>
          <c:showLegendKey val="0"/>
          <c:showVal val="0"/>
          <c:showCatName val="0"/>
          <c:showSerName val="0"/>
          <c:showPercent val="0"/>
          <c:showBubbleSize val="0"/>
        </c:dLbls>
        <c:smooth val="0"/>
        <c:axId val="408366376"/>
        <c:axId val="408366736"/>
      </c:lineChart>
      <c:catAx>
        <c:axId val="40836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6736"/>
        <c:crosses val="autoZero"/>
        <c:auto val="1"/>
        <c:lblAlgn val="ctr"/>
        <c:lblOffset val="100"/>
        <c:noMultiLvlLbl val="0"/>
      </c:catAx>
      <c:valAx>
        <c:axId val="40836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HADIQA.xlsx]PIVOTQ1!PivotTable2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PIVOTQ1!$B$11</c:f>
              <c:strCache>
                <c:ptCount val="1"/>
                <c:pt idx="0">
                  <c:v>Total</c:v>
                </c:pt>
              </c:strCache>
            </c:strRef>
          </c:tx>
          <c:spPr>
            <a:solidFill>
              <a:schemeClr val="accent1"/>
            </a:solidFill>
            <a:ln>
              <a:noFill/>
            </a:ln>
            <a:effectLst/>
          </c:spPr>
          <c:invertIfNegative val="0"/>
          <c:cat>
            <c:strRef>
              <c:f>PIVOTQ1!$A$12:$A$16</c:f>
              <c:strCache>
                <c:ptCount val="4"/>
                <c:pt idx="0">
                  <c:v>East</c:v>
                </c:pt>
                <c:pt idx="1">
                  <c:v>North</c:v>
                </c:pt>
                <c:pt idx="2">
                  <c:v>South</c:v>
                </c:pt>
                <c:pt idx="3">
                  <c:v>West</c:v>
                </c:pt>
              </c:strCache>
            </c:strRef>
          </c:cat>
          <c:val>
            <c:numRef>
              <c:f>PIVOTQ1!$B$12:$B$16</c:f>
              <c:numCache>
                <c:formatCode>General</c:formatCode>
                <c:ptCount val="4"/>
                <c:pt idx="0">
                  <c:v>9400</c:v>
                </c:pt>
                <c:pt idx="1">
                  <c:v>9500</c:v>
                </c:pt>
                <c:pt idx="2">
                  <c:v>7200</c:v>
                </c:pt>
                <c:pt idx="3">
                  <c:v>6750</c:v>
                </c:pt>
              </c:numCache>
            </c:numRef>
          </c:val>
          <c:extLst>
            <c:ext xmlns:c16="http://schemas.microsoft.com/office/drawing/2014/chart" uri="{C3380CC4-5D6E-409C-BE32-E72D297353CC}">
              <c16:uniqueId val="{00000000-EBDA-4F27-8577-52318C5C038A}"/>
            </c:ext>
          </c:extLst>
        </c:ser>
        <c:dLbls>
          <c:showLegendKey val="0"/>
          <c:showVal val="0"/>
          <c:showCatName val="0"/>
          <c:showSerName val="0"/>
          <c:showPercent val="0"/>
          <c:showBubbleSize val="0"/>
        </c:dLbls>
        <c:gapWidth val="182"/>
        <c:axId val="424142464"/>
        <c:axId val="424144264"/>
      </c:barChart>
      <c:catAx>
        <c:axId val="42414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44264"/>
        <c:crosses val="autoZero"/>
        <c:auto val="1"/>
        <c:lblAlgn val="ctr"/>
        <c:lblOffset val="100"/>
        <c:noMultiLvlLbl val="0"/>
      </c:catAx>
      <c:valAx>
        <c:axId val="42414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4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HADIQA.xlsx]pivot2!PivotTable4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pivotFmt>
    </c:pivotFmts>
    <c:plotArea>
      <c:layout/>
      <c:barChart>
        <c:barDir val="bar"/>
        <c:grouping val="clustered"/>
        <c:varyColors val="0"/>
        <c:ser>
          <c:idx val="0"/>
          <c:order val="0"/>
          <c:tx>
            <c:strRef>
              <c:f>pivot2!$B$3</c:f>
              <c:strCache>
                <c:ptCount val="1"/>
                <c:pt idx="0">
                  <c:v>Total</c:v>
                </c:pt>
              </c:strCache>
            </c:strRef>
          </c:tx>
          <c:spPr>
            <a:solidFill>
              <a:schemeClr val="accent4"/>
            </a:solidFill>
            <a:ln>
              <a:noFill/>
            </a:ln>
            <a:effectLst/>
          </c:spPr>
          <c:invertIfNegative val="0"/>
          <c:cat>
            <c:strRef>
              <c:f>pivot2!$A$4:$A$9</c:f>
              <c:strCache>
                <c:ptCount val="5"/>
                <c:pt idx="0">
                  <c:v>Finance</c:v>
                </c:pt>
                <c:pt idx="1">
                  <c:v>HR</c:v>
                </c:pt>
                <c:pt idx="2">
                  <c:v>IT</c:v>
                </c:pt>
                <c:pt idx="3">
                  <c:v>Marketing</c:v>
                </c:pt>
                <c:pt idx="4">
                  <c:v>Sales</c:v>
                </c:pt>
              </c:strCache>
            </c:strRef>
          </c:cat>
          <c:val>
            <c:numRef>
              <c:f>pivot2!$B$4:$B$9</c:f>
              <c:numCache>
                <c:formatCode>General</c:formatCode>
                <c:ptCount val="5"/>
                <c:pt idx="0">
                  <c:v>82</c:v>
                </c:pt>
                <c:pt idx="1">
                  <c:v>66</c:v>
                </c:pt>
                <c:pt idx="2">
                  <c:v>89</c:v>
                </c:pt>
                <c:pt idx="3">
                  <c:v>106</c:v>
                </c:pt>
                <c:pt idx="4">
                  <c:v>130</c:v>
                </c:pt>
              </c:numCache>
            </c:numRef>
          </c:val>
          <c:extLst>
            <c:ext xmlns:c16="http://schemas.microsoft.com/office/drawing/2014/chart" uri="{C3380CC4-5D6E-409C-BE32-E72D297353CC}">
              <c16:uniqueId val="{00000000-90EE-40CC-AB23-EB0E2936B876}"/>
            </c:ext>
          </c:extLst>
        </c:ser>
        <c:dLbls>
          <c:showLegendKey val="0"/>
          <c:showVal val="0"/>
          <c:showCatName val="0"/>
          <c:showSerName val="0"/>
          <c:showPercent val="0"/>
          <c:showBubbleSize val="0"/>
        </c:dLbls>
        <c:gapWidth val="182"/>
        <c:axId val="423766160"/>
        <c:axId val="423767240"/>
      </c:barChart>
      <c:catAx>
        <c:axId val="42376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67240"/>
        <c:crosses val="autoZero"/>
        <c:auto val="1"/>
        <c:lblAlgn val="ctr"/>
        <c:lblOffset val="100"/>
        <c:noMultiLvlLbl val="0"/>
      </c:catAx>
      <c:valAx>
        <c:axId val="423767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6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HADIQA.xlsx]Q3 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expense distribution</a:t>
            </a:r>
            <a:endParaRPr lang="en-US"/>
          </a:p>
        </c:rich>
      </c:tx>
      <c:layout>
        <c:manualLayout>
          <c:xMode val="edge"/>
          <c:yMode val="edge"/>
          <c:x val="0.2720415573053368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'Q3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17-4E61-9763-7B515CC842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17-4E61-9763-7B515CC842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17-4E61-9763-7B515CC842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17-4E61-9763-7B515CC842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D17-4E61-9763-7B515CC842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17-4E61-9763-7B515CC842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D17-4E61-9763-7B515CC842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D17-4E61-9763-7B515CC842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D17-4E61-9763-7B515CC842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D17-4E61-9763-7B515CC842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D17-4E61-9763-7B515CC842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D17-4E61-9763-7B515CC842B3}"/>
              </c:ext>
            </c:extLst>
          </c:dPt>
          <c:cat>
            <c:strRef>
              <c:f>'Q3 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'Q3 PIVOT'!$B$4:$B$16</c:f>
              <c:numCache>
                <c:formatCode>General</c:formatCode>
                <c:ptCount val="12"/>
                <c:pt idx="0">
                  <c:v>3200</c:v>
                </c:pt>
                <c:pt idx="1">
                  <c:v>3100</c:v>
                </c:pt>
                <c:pt idx="2">
                  <c:v>3400</c:v>
                </c:pt>
                <c:pt idx="3">
                  <c:v>3300</c:v>
                </c:pt>
                <c:pt idx="4">
                  <c:v>3600</c:v>
                </c:pt>
                <c:pt idx="5">
                  <c:v>3500</c:v>
                </c:pt>
                <c:pt idx="6">
                  <c:v>3800</c:v>
                </c:pt>
                <c:pt idx="7">
                  <c:v>3900</c:v>
                </c:pt>
                <c:pt idx="8">
                  <c:v>3200</c:v>
                </c:pt>
                <c:pt idx="9">
                  <c:v>3400</c:v>
                </c:pt>
                <c:pt idx="10">
                  <c:v>3300</c:v>
                </c:pt>
                <c:pt idx="11">
                  <c:v>3600</c:v>
                </c:pt>
              </c:numCache>
            </c:numRef>
          </c:val>
          <c:extLst>
            <c:ext xmlns:c16="http://schemas.microsoft.com/office/drawing/2014/chart" uri="{C3380CC4-5D6E-409C-BE32-E72D297353CC}">
              <c16:uniqueId val="{00000018-7D17-4E61-9763-7B515CC842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HADIQA.xlsx]Q3 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Monthly Net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'Q3 PIVOT'!$B$18</c:f>
              <c:strCache>
                <c:ptCount val="1"/>
                <c:pt idx="0">
                  <c:v>Total</c:v>
                </c:pt>
              </c:strCache>
            </c:strRef>
          </c:tx>
          <c:spPr>
            <a:ln w="28575" cap="rnd">
              <a:solidFill>
                <a:schemeClr val="accent1"/>
              </a:solidFill>
              <a:round/>
            </a:ln>
            <a:effectLst/>
          </c:spPr>
          <c:marker>
            <c:symbol val="none"/>
          </c:marker>
          <c:cat>
            <c:strRef>
              <c:f>'Q3 PIVOT'!$A$19:$A$31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'Q3 PIVOT'!$B$19:$B$31</c:f>
              <c:numCache>
                <c:formatCode>General</c:formatCode>
                <c:ptCount val="12"/>
                <c:pt idx="0">
                  <c:v>4500</c:v>
                </c:pt>
                <c:pt idx="1">
                  <c:v>4700</c:v>
                </c:pt>
                <c:pt idx="2">
                  <c:v>4800</c:v>
                </c:pt>
                <c:pt idx="3">
                  <c:v>4600</c:v>
                </c:pt>
                <c:pt idx="4">
                  <c:v>5000</c:v>
                </c:pt>
                <c:pt idx="5">
                  <c:v>4900</c:v>
                </c:pt>
                <c:pt idx="6">
                  <c:v>5100</c:v>
                </c:pt>
                <c:pt idx="7">
                  <c:v>5200</c:v>
                </c:pt>
                <c:pt idx="8">
                  <c:v>4700</c:v>
                </c:pt>
                <c:pt idx="9">
                  <c:v>4600</c:v>
                </c:pt>
                <c:pt idx="10">
                  <c:v>4800</c:v>
                </c:pt>
                <c:pt idx="11">
                  <c:v>5000</c:v>
                </c:pt>
              </c:numCache>
            </c:numRef>
          </c:val>
          <c:smooth val="0"/>
          <c:extLst>
            <c:ext xmlns:c16="http://schemas.microsoft.com/office/drawing/2014/chart" uri="{C3380CC4-5D6E-409C-BE32-E72D297353CC}">
              <c16:uniqueId val="{00000000-D851-4764-814C-F257F08429DA}"/>
            </c:ext>
          </c:extLst>
        </c:ser>
        <c:dLbls>
          <c:showLegendKey val="0"/>
          <c:showVal val="0"/>
          <c:showCatName val="0"/>
          <c:showSerName val="0"/>
          <c:showPercent val="0"/>
          <c:showBubbleSize val="0"/>
        </c:dLbls>
        <c:smooth val="0"/>
        <c:axId val="1895809728"/>
        <c:axId val="1893621680"/>
      </c:lineChart>
      <c:catAx>
        <c:axId val="18958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21680"/>
        <c:crosses val="autoZero"/>
        <c:auto val="1"/>
        <c:lblAlgn val="ctr"/>
        <c:lblOffset val="100"/>
        <c:noMultiLvlLbl val="0"/>
      </c:catAx>
      <c:valAx>
        <c:axId val="189362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 HADIQA.xlsx]Q4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projects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'Q4 Pivot'!$B$3</c:f>
              <c:strCache>
                <c:ptCount val="1"/>
                <c:pt idx="0">
                  <c:v>Total</c:v>
                </c:pt>
              </c:strCache>
            </c:strRef>
          </c:tx>
          <c:spPr>
            <a:solidFill>
              <a:schemeClr val="accent2"/>
            </a:solidFill>
            <a:ln>
              <a:noFill/>
            </a:ln>
            <a:effectLst/>
          </c:spPr>
          <c:invertIfNegative val="0"/>
          <c:cat>
            <c:strRef>
              <c:f>'Q4 Pivot'!$A$4:$A$7</c:f>
              <c:strCache>
                <c:ptCount val="3"/>
                <c:pt idx="0">
                  <c:v>Completed</c:v>
                </c:pt>
                <c:pt idx="1">
                  <c:v>In Progress</c:v>
                </c:pt>
                <c:pt idx="2">
                  <c:v>Pending</c:v>
                </c:pt>
              </c:strCache>
            </c:strRef>
          </c:cat>
          <c:val>
            <c:numRef>
              <c:f>'Q4 Pivot'!$B$4:$B$7</c:f>
              <c:numCache>
                <c:formatCode>General</c:formatCode>
                <c:ptCount val="3"/>
                <c:pt idx="0">
                  <c:v>6</c:v>
                </c:pt>
                <c:pt idx="1">
                  <c:v>7</c:v>
                </c:pt>
                <c:pt idx="2">
                  <c:v>7</c:v>
                </c:pt>
              </c:numCache>
            </c:numRef>
          </c:val>
          <c:extLst>
            <c:ext xmlns:c16="http://schemas.microsoft.com/office/drawing/2014/chart" uri="{C3380CC4-5D6E-409C-BE32-E72D297353CC}">
              <c16:uniqueId val="{00000000-8DE3-41D1-9DAB-3BCE75B60027}"/>
            </c:ext>
          </c:extLst>
        </c:ser>
        <c:dLbls>
          <c:showLegendKey val="0"/>
          <c:showVal val="0"/>
          <c:showCatName val="0"/>
          <c:showSerName val="0"/>
          <c:showPercent val="0"/>
          <c:showBubbleSize val="0"/>
        </c:dLbls>
        <c:gapWidth val="182"/>
        <c:axId val="1817333312"/>
        <c:axId val="1819426672"/>
      </c:barChart>
      <c:catAx>
        <c:axId val="1817333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26672"/>
        <c:crosses val="autoZero"/>
        <c:auto val="1"/>
        <c:lblAlgn val="ctr"/>
        <c:lblOffset val="100"/>
        <c:noMultiLvlLbl val="0"/>
      </c:catAx>
      <c:valAx>
        <c:axId val="18194266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123825</xdr:colOff>
      <xdr:row>7</xdr:row>
      <xdr:rowOff>57150</xdr:rowOff>
    </xdr:from>
    <xdr:to>
      <xdr:col>7</xdr:col>
      <xdr:colOff>428625</xdr:colOff>
      <xdr:row>21</xdr:row>
      <xdr:rowOff>133350</xdr:rowOff>
    </xdr:to>
    <xdr:graphicFrame macro="">
      <xdr:nvGraphicFramePr>
        <xdr:cNvPr id="2" name="Chart 1">
          <a:extLst>
            <a:ext uri="{FF2B5EF4-FFF2-40B4-BE49-F238E27FC236}">
              <a16:creationId xmlns:a16="http://schemas.microsoft.com/office/drawing/2014/main" id="{2E98DDEF-A14C-4D6B-B31E-2BC7D58FB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0</xdr:row>
      <xdr:rowOff>76200</xdr:rowOff>
    </xdr:from>
    <xdr:to>
      <xdr:col>19</xdr:col>
      <xdr:colOff>600076</xdr:colOff>
      <xdr:row>3</xdr:row>
      <xdr:rowOff>47625</xdr:rowOff>
    </xdr:to>
    <xdr:sp macro="" textlink="">
      <xdr:nvSpPr>
        <xdr:cNvPr id="3" name="TextBox 2">
          <a:extLst>
            <a:ext uri="{FF2B5EF4-FFF2-40B4-BE49-F238E27FC236}">
              <a16:creationId xmlns:a16="http://schemas.microsoft.com/office/drawing/2014/main" id="{7D55D1BA-84EF-7C66-4B45-11958EB8A948}"/>
            </a:ext>
          </a:extLst>
        </xdr:cNvPr>
        <xdr:cNvSpPr txBox="1"/>
      </xdr:nvSpPr>
      <xdr:spPr>
        <a:xfrm>
          <a:off x="9526" y="76200"/>
          <a:ext cx="121729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a:solidFill>
                <a:schemeClr val="dk1"/>
              </a:solidFill>
              <a:effectLst/>
              <a:latin typeface="+mn-lt"/>
              <a:ea typeface="+mn-ea"/>
              <a:cs typeface="+mn-cs"/>
            </a:rPr>
            <a:t>Sales Dashboard</a:t>
          </a:r>
          <a:endParaRPr lang="en-US" sz="3200"/>
        </a:p>
      </xdr:txBody>
    </xdr:sp>
    <xdr:clientData/>
  </xdr:twoCellAnchor>
  <xdr:twoCellAnchor>
    <xdr:from>
      <xdr:col>8</xdr:col>
      <xdr:colOff>276225</xdr:colOff>
      <xdr:row>7</xdr:row>
      <xdr:rowOff>66675</xdr:rowOff>
    </xdr:from>
    <xdr:to>
      <xdr:col>15</xdr:col>
      <xdr:colOff>581025</xdr:colOff>
      <xdr:row>21</xdr:row>
      <xdr:rowOff>142875</xdr:rowOff>
    </xdr:to>
    <xdr:graphicFrame macro="">
      <xdr:nvGraphicFramePr>
        <xdr:cNvPr id="4" name="Chart 3">
          <a:extLst>
            <a:ext uri="{FF2B5EF4-FFF2-40B4-BE49-F238E27FC236}">
              <a16:creationId xmlns:a16="http://schemas.microsoft.com/office/drawing/2014/main" id="{62B0C9DD-D9B7-4813-B206-064D13AC3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371475</xdr:colOff>
      <xdr:row>22</xdr:row>
      <xdr:rowOff>28575</xdr:rowOff>
    </xdr:from>
    <xdr:to>
      <xdr:col>8</xdr:col>
      <xdr:colOff>371475</xdr:colOff>
      <xdr:row>35</xdr:row>
      <xdr:rowOff>76200</xdr:rowOff>
    </xdr:to>
    <mc:AlternateContent xmlns:mc="http://schemas.openxmlformats.org/markup-compatibility/2006" xmlns:a14="http://schemas.microsoft.com/office/drawing/2010/main">
      <mc:Choice Requires="a14">
        <xdr:graphicFrame macro="">
          <xdr:nvGraphicFramePr>
            <xdr:cNvPr id="6" name="Product Category 2">
              <a:extLst>
                <a:ext uri="{FF2B5EF4-FFF2-40B4-BE49-F238E27FC236}">
                  <a16:creationId xmlns:a16="http://schemas.microsoft.com/office/drawing/2014/main" id="{C8AFB67E-F739-4675-A249-3B16056D4AAD}"/>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3419475" y="421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554356</xdr:colOff>
      <xdr:row>8</xdr:row>
      <xdr:rowOff>135256</xdr:rowOff>
    </xdr:from>
    <xdr:to>
      <xdr:col>2</xdr:col>
      <xdr:colOff>600075</xdr:colOff>
      <xdr:row>8</xdr:row>
      <xdr:rowOff>180975</xdr:rowOff>
    </xdr:to>
    <xdr:sp macro="" textlink="">
      <xdr:nvSpPr>
        <xdr:cNvPr id="2" name="TextBox 1">
          <a:extLst>
            <a:ext uri="{FF2B5EF4-FFF2-40B4-BE49-F238E27FC236}">
              <a16:creationId xmlns:a16="http://schemas.microsoft.com/office/drawing/2014/main" id="{51A1F387-C887-FDDF-8F0F-1681F6C8A661}"/>
            </a:ext>
          </a:extLst>
        </xdr:cNvPr>
        <xdr:cNvSpPr txBox="1"/>
      </xdr:nvSpPr>
      <xdr:spPr>
        <a:xfrm>
          <a:off x="1773556" y="1659256"/>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314325</xdr:colOff>
      <xdr:row>0</xdr:row>
      <xdr:rowOff>152400</xdr:rowOff>
    </xdr:from>
    <xdr:to>
      <xdr:col>18</xdr:col>
      <xdr:colOff>209550</xdr:colOff>
      <xdr:row>4</xdr:row>
      <xdr:rowOff>142875</xdr:rowOff>
    </xdr:to>
    <xdr:sp macro="" textlink="">
      <xdr:nvSpPr>
        <xdr:cNvPr id="3" name="TextBox 2">
          <a:extLst>
            <a:ext uri="{FF2B5EF4-FFF2-40B4-BE49-F238E27FC236}">
              <a16:creationId xmlns:a16="http://schemas.microsoft.com/office/drawing/2014/main" id="{4884B5AF-0CD7-3FD4-7D38-5819F5156E84}"/>
            </a:ext>
          </a:extLst>
        </xdr:cNvPr>
        <xdr:cNvSpPr txBox="1"/>
      </xdr:nvSpPr>
      <xdr:spPr>
        <a:xfrm>
          <a:off x="314325" y="152400"/>
          <a:ext cx="1086802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a:solidFill>
                <a:schemeClr val="dk1"/>
              </a:solidFill>
              <a:effectLst/>
              <a:latin typeface="+mn-lt"/>
              <a:ea typeface="+mn-ea"/>
              <a:cs typeface="+mn-cs"/>
            </a:rPr>
            <a:t>Employee Performance Dashboard</a:t>
          </a:r>
          <a:endParaRPr lang="en-US" sz="2400"/>
        </a:p>
      </xdr:txBody>
    </xdr:sp>
    <xdr:clientData/>
  </xdr:twoCellAnchor>
  <xdr:twoCellAnchor>
    <xdr:from>
      <xdr:col>0</xdr:col>
      <xdr:colOff>381000</xdr:colOff>
      <xdr:row>8</xdr:row>
      <xdr:rowOff>180975</xdr:rowOff>
    </xdr:from>
    <xdr:to>
      <xdr:col>8</xdr:col>
      <xdr:colOff>76200</xdr:colOff>
      <xdr:row>23</xdr:row>
      <xdr:rowOff>66675</xdr:rowOff>
    </xdr:to>
    <xdr:graphicFrame macro="">
      <xdr:nvGraphicFramePr>
        <xdr:cNvPr id="4" name="Chart 3">
          <a:extLst>
            <a:ext uri="{FF2B5EF4-FFF2-40B4-BE49-F238E27FC236}">
              <a16:creationId xmlns:a16="http://schemas.microsoft.com/office/drawing/2014/main" id="{21B541FC-4E22-48AF-A40B-667DD9918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104775</xdr:rowOff>
    </xdr:from>
    <xdr:to>
      <xdr:col>21</xdr:col>
      <xdr:colOff>104775</xdr:colOff>
      <xdr:row>4</xdr:row>
      <xdr:rowOff>47625</xdr:rowOff>
    </xdr:to>
    <xdr:sp macro="" textlink="">
      <xdr:nvSpPr>
        <xdr:cNvPr id="2" name="TextBox 1">
          <a:extLst>
            <a:ext uri="{FF2B5EF4-FFF2-40B4-BE49-F238E27FC236}">
              <a16:creationId xmlns:a16="http://schemas.microsoft.com/office/drawing/2014/main" id="{6EDDC82C-1F38-20AD-6641-F5384BAFE6D2}"/>
            </a:ext>
          </a:extLst>
        </xdr:cNvPr>
        <xdr:cNvSpPr txBox="1"/>
      </xdr:nvSpPr>
      <xdr:spPr>
        <a:xfrm>
          <a:off x="19050" y="104775"/>
          <a:ext cx="128873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dk1"/>
              </a:solidFill>
              <a:effectLst/>
              <a:latin typeface="+mn-lt"/>
              <a:ea typeface="+mn-ea"/>
              <a:cs typeface="+mn-cs"/>
            </a:rPr>
            <a:t>Financial Analysis </a:t>
          </a:r>
          <a:r>
            <a:rPr lang="en-US" sz="1600" b="1" i="0">
              <a:solidFill>
                <a:schemeClr val="dk1"/>
              </a:solidFill>
              <a:effectLst/>
              <a:latin typeface="+mn-lt"/>
              <a:ea typeface="+mn-ea"/>
              <a:cs typeface="+mn-cs"/>
            </a:rPr>
            <a:t>Dashboard</a:t>
          </a:r>
          <a:endParaRPr lang="en-US" sz="1600" i="0"/>
        </a:p>
      </xdr:txBody>
    </xdr:sp>
    <xdr:clientData/>
  </xdr:twoCellAnchor>
  <xdr:twoCellAnchor>
    <xdr:from>
      <xdr:col>1</xdr:col>
      <xdr:colOff>114300</xdr:colOff>
      <xdr:row>7</xdr:row>
      <xdr:rowOff>28575</xdr:rowOff>
    </xdr:from>
    <xdr:to>
      <xdr:col>8</xdr:col>
      <xdr:colOff>419100</xdr:colOff>
      <xdr:row>21</xdr:row>
      <xdr:rowOff>104775</xdr:rowOff>
    </xdr:to>
    <xdr:graphicFrame macro="">
      <xdr:nvGraphicFramePr>
        <xdr:cNvPr id="3" name="Chart 2">
          <a:extLst>
            <a:ext uri="{FF2B5EF4-FFF2-40B4-BE49-F238E27FC236}">
              <a16:creationId xmlns:a16="http://schemas.microsoft.com/office/drawing/2014/main" id="{3C6E6D23-600D-4DF9-8829-D242861D2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6</xdr:row>
      <xdr:rowOff>133350</xdr:rowOff>
    </xdr:from>
    <xdr:to>
      <xdr:col>17</xdr:col>
      <xdr:colOff>180975</xdr:colOff>
      <xdr:row>21</xdr:row>
      <xdr:rowOff>19050</xdr:rowOff>
    </xdr:to>
    <xdr:graphicFrame macro="">
      <xdr:nvGraphicFramePr>
        <xdr:cNvPr id="4" name="Chart 3">
          <a:extLst>
            <a:ext uri="{FF2B5EF4-FFF2-40B4-BE49-F238E27FC236}">
              <a16:creationId xmlns:a16="http://schemas.microsoft.com/office/drawing/2014/main" id="{BBF50796-86F1-4844-B701-8C22AE85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114300</xdr:rowOff>
    </xdr:from>
    <xdr:to>
      <xdr:col>24</xdr:col>
      <xdr:colOff>542925</xdr:colOff>
      <xdr:row>3</xdr:row>
      <xdr:rowOff>114300</xdr:rowOff>
    </xdr:to>
    <xdr:sp macro="" textlink="">
      <xdr:nvSpPr>
        <xdr:cNvPr id="2" name="TextBox 1">
          <a:extLst>
            <a:ext uri="{FF2B5EF4-FFF2-40B4-BE49-F238E27FC236}">
              <a16:creationId xmlns:a16="http://schemas.microsoft.com/office/drawing/2014/main" id="{041B87D6-C482-4AEA-B927-571023D83B25}"/>
            </a:ext>
          </a:extLst>
        </xdr:cNvPr>
        <xdr:cNvSpPr txBox="1"/>
      </xdr:nvSpPr>
      <xdr:spPr>
        <a:xfrm>
          <a:off x="38100" y="114300"/>
          <a:ext cx="151352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dk1"/>
              </a:solidFill>
              <a:effectLst/>
              <a:latin typeface="+mn-lt"/>
              <a:ea typeface="+mn-ea"/>
              <a:cs typeface="+mn-cs"/>
            </a:rPr>
            <a:t>Project Management Dashboard </a:t>
          </a:r>
          <a:endParaRPr lang="en-US" sz="1400" i="0"/>
        </a:p>
      </xdr:txBody>
    </xdr:sp>
    <xdr:clientData/>
  </xdr:twoCellAnchor>
  <xdr:twoCellAnchor>
    <xdr:from>
      <xdr:col>7</xdr:col>
      <xdr:colOff>600075</xdr:colOff>
      <xdr:row>7</xdr:row>
      <xdr:rowOff>28575</xdr:rowOff>
    </xdr:from>
    <xdr:to>
      <xdr:col>15</xdr:col>
      <xdr:colOff>295275</xdr:colOff>
      <xdr:row>21</xdr:row>
      <xdr:rowOff>104775</xdr:rowOff>
    </xdr:to>
    <xdr:graphicFrame macro="">
      <xdr:nvGraphicFramePr>
        <xdr:cNvPr id="3" name="Chart 2">
          <a:extLst>
            <a:ext uri="{FF2B5EF4-FFF2-40B4-BE49-F238E27FC236}">
              <a16:creationId xmlns:a16="http://schemas.microsoft.com/office/drawing/2014/main" id="{FF7F1EA9-48FA-4F55-A9BE-4602BEA82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620.648212731481" createdVersion="8" refreshedVersion="8" minRefreshableVersion="3" recordCount="20" xr:uid="{A9A950F6-7EF9-44A7-A01C-833530A7BA9D}">
  <cacheSource type="worksheet">
    <worksheetSource ref="A3:D23" sheet="DATAQ1"/>
  </cacheSource>
  <cacheFields count="4">
    <cacheField name="Date" numFmtId="14">
      <sharedItems containsSemiMixedTypes="0" containsNonDate="0" containsDate="1" containsString="0" minDate="2024-01-01T00:00:00" maxDate="2024-02-26T00:00:00"/>
    </cacheField>
    <cacheField name="Region" numFmtId="0">
      <sharedItems/>
    </cacheField>
    <cacheField name="Sales Amount" numFmtId="6">
      <sharedItems containsSemiMixedTypes="0" containsString="0" containsNumber="1" containsInteger="1" minValue="700" maxValue="3200" count="19">
        <n v="1500"/>
        <n v="2200"/>
        <n v="800"/>
        <n v="1200"/>
        <n v="3000"/>
        <n v="1100"/>
        <n v="2500"/>
        <n v="950"/>
        <n v="700"/>
        <n v="1800"/>
        <n v="3200"/>
        <n v="1400"/>
        <n v="1600"/>
        <n v="850"/>
        <n v="2000"/>
        <n v="2700"/>
        <n v="1250"/>
        <n v="900"/>
        <n v="2100"/>
      </sharedItems>
    </cacheField>
    <cacheField name="Product Category" numFmtId="0">
      <sharedItems count="4">
        <s v="Electronics"/>
        <s v="Clothing"/>
        <s v="Home Appliances"/>
        <s v="Furniture"/>
      </sharedItems>
    </cacheField>
  </cacheFields>
  <extLst>
    <ext xmlns:x14="http://schemas.microsoft.com/office/spreadsheetml/2009/9/main" uri="{725AE2AE-9491-48be-B2B4-4EB974FC3084}">
      <x14:pivotCacheDefinition pivotCacheId="1690418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620.654024421296" createdVersion="8" refreshedVersion="8" minRefreshableVersion="3" recordCount="20" xr:uid="{9767E1F2-81B5-4897-977B-386B04B68F9C}">
  <cacheSource type="worksheet">
    <worksheetSource name="Table1"/>
  </cacheSource>
  <cacheFields count="4">
    <cacheField name="Date" numFmtId="14">
      <sharedItems containsSemiMixedTypes="0" containsNonDate="0" containsDate="1" containsString="0" minDate="2024-01-01T00:00:00" maxDate="2024-02-26T00:00:00"/>
    </cacheField>
    <cacheField name="Region" numFmtId="0">
      <sharedItems count="4">
        <s v="North"/>
        <s v="South"/>
        <s v="East"/>
        <s v="West"/>
      </sharedItems>
    </cacheField>
    <cacheField name="Sales Amount" numFmtId="6">
      <sharedItems containsSemiMixedTypes="0" containsString="0" containsNumber="1" containsInteger="1" minValue="700" maxValue="3200" count="19">
        <n v="1500"/>
        <n v="2200"/>
        <n v="800"/>
        <n v="1200"/>
        <n v="3000"/>
        <n v="1100"/>
        <n v="2500"/>
        <n v="950"/>
        <n v="700"/>
        <n v="1800"/>
        <n v="3200"/>
        <n v="1400"/>
        <n v="1600"/>
        <n v="850"/>
        <n v="2000"/>
        <n v="2700"/>
        <n v="1250"/>
        <n v="900"/>
        <n v="2100"/>
      </sharedItems>
    </cacheField>
    <cacheField name="Product Category" numFmtId="0">
      <sharedItems count="4">
        <s v="Electronics"/>
        <s v="Clothing"/>
        <s v="Home Appliances"/>
        <s v="Furniture"/>
      </sharedItems>
    </cacheField>
  </cacheFields>
  <extLst>
    <ext xmlns:x14="http://schemas.microsoft.com/office/spreadsheetml/2009/9/main" uri="{725AE2AE-9491-48be-B2B4-4EB974FC3084}">
      <x14:pivotCacheDefinition pivotCacheId="12660748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620.664129282406" createdVersion="8" refreshedVersion="8" minRefreshableVersion="3" recordCount="20" xr:uid="{D7B2199D-A580-487B-85A3-8585EEB02E78}">
  <cacheSource type="worksheet">
    <worksheetSource name="Table2"/>
  </cacheSource>
  <cacheFields count="4">
    <cacheField name="Name" numFmtId="0">
      <sharedItems/>
    </cacheField>
    <cacheField name="Department" numFmtId="0">
      <sharedItems count="5">
        <s v="Marketing"/>
        <s v="Sales"/>
        <s v="IT"/>
        <s v="HR"/>
        <s v="Finance"/>
      </sharedItems>
    </cacheField>
    <cacheField name="Tasks Completed" numFmtId="0">
      <sharedItems containsSemiMixedTypes="0" containsString="0" containsNumber="1" containsInteger="1" minValue="15" maxValue="35"/>
    </cacheField>
    <cacheField name="Hours Worked" numFmtId="0">
      <sharedItems containsSemiMixedTypes="0" containsString="0" containsNumber="1" containsInteger="1" minValue="125" maxValue="1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620.674139236115" createdVersion="8" refreshedVersion="8" minRefreshableVersion="3" recordCount="12" xr:uid="{87E7B7E4-47DA-4B66-A255-DD3D6BD44C11}">
  <cacheSource type="worksheet">
    <worksheetSource name="Table3"/>
  </cacheSource>
  <cacheFields count="3">
    <cacheField name="Month" numFmtId="0">
      <sharedItems count="12">
        <s v="January"/>
        <s v="February"/>
        <s v="March"/>
        <s v="April"/>
        <s v="May"/>
        <s v="June"/>
        <s v="July"/>
        <s v="August"/>
        <s v="September"/>
        <s v="October"/>
        <s v="November"/>
        <s v="December"/>
      </sharedItems>
    </cacheField>
    <cacheField name="Income" numFmtId="6">
      <sharedItems containsSemiMixedTypes="0" containsString="0" containsNumber="1" containsInteger="1" minValue="4500" maxValue="5200"/>
    </cacheField>
    <cacheField name="Expenses" numFmtId="6">
      <sharedItems containsSemiMixedTypes="0" containsString="0" containsNumber="1" containsInteger="1" minValue="3100" maxValue="39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fabid" refreshedDate="45620.418696759261" createdVersion="6" refreshedVersion="6" minRefreshableVersion="3" recordCount="20" xr:uid="{1640E981-D10A-4351-B55D-C29230B5E2B9}">
  <cacheSource type="worksheet">
    <worksheetSource ref="A3:D23" sheet="Q4 DATA"/>
  </cacheSource>
  <cacheFields count="4">
    <cacheField name="Project Name" numFmtId="0">
      <sharedItems count="20">
        <s v="Website Redesign"/>
        <s v="Mobile App Development"/>
        <s v="AI Model Training"/>
        <s v="Marketing Campaign"/>
        <s v="Data Migration"/>
        <s v="E-commerce Platform"/>
        <s v="Cybersecurity Audit"/>
        <s v="CRM Integration"/>
        <s v="Customer Survey Analysis"/>
        <s v="Supply Chain Optimization"/>
        <s v="Social Media Revamp"/>
        <s v="Employee Training Module"/>
        <s v="Cloud Migration"/>
        <s v="IT Infrastructure Upgrade"/>
        <s v="Content Strategy"/>
        <s v="Inventory Management"/>
        <s v="Financial Report System"/>
        <s v="Product Launch"/>
        <s v="Customer Feedback Tool"/>
        <s v="Billing System Upgrade"/>
      </sharedItems>
    </cacheField>
    <cacheField name="Deadline" numFmtId="14">
      <sharedItems containsSemiMixedTypes="0" containsNonDate="0" containsDate="1" containsString="0" minDate="2024-11-25T00:00:00" maxDate="2024-12-21T00:00:00"/>
    </cacheField>
    <cacheField name="Status" numFmtId="0">
      <sharedItems count="3">
        <s v="In Progress"/>
        <s v="Completed"/>
        <s v="Pending"/>
      </sharedItems>
    </cacheField>
    <cacheField name="Team Memb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d v="2024-01-01T00:00:00"/>
    <s v="North"/>
    <x v="0"/>
    <x v="0"/>
  </r>
  <r>
    <d v="2024-01-03T00:00:00"/>
    <s v="South"/>
    <x v="1"/>
    <x v="1"/>
  </r>
  <r>
    <d v="2024-01-05T00:00:00"/>
    <s v="East"/>
    <x v="2"/>
    <x v="2"/>
  </r>
  <r>
    <d v="2024-01-08T00:00:00"/>
    <s v="West"/>
    <x v="3"/>
    <x v="0"/>
  </r>
  <r>
    <d v="2024-01-12T00:00:00"/>
    <s v="North"/>
    <x v="4"/>
    <x v="3"/>
  </r>
  <r>
    <d v="2024-01-15T00:00:00"/>
    <s v="South"/>
    <x v="5"/>
    <x v="1"/>
  </r>
  <r>
    <d v="2024-01-18T00:00:00"/>
    <s v="East"/>
    <x v="6"/>
    <x v="0"/>
  </r>
  <r>
    <d v="2024-01-20T00:00:00"/>
    <s v="West"/>
    <x v="7"/>
    <x v="2"/>
  </r>
  <r>
    <d v="2024-01-25T00:00:00"/>
    <s v="North"/>
    <x v="8"/>
    <x v="1"/>
  </r>
  <r>
    <d v="2024-01-28T00:00:00"/>
    <s v="South"/>
    <x v="9"/>
    <x v="3"/>
  </r>
  <r>
    <d v="2024-02-01T00:00:00"/>
    <s v="East"/>
    <x v="10"/>
    <x v="0"/>
  </r>
  <r>
    <d v="2024-02-05T00:00:00"/>
    <s v="West"/>
    <x v="11"/>
    <x v="2"/>
  </r>
  <r>
    <d v="2024-02-07T00:00:00"/>
    <s v="North"/>
    <x v="12"/>
    <x v="3"/>
  </r>
  <r>
    <d v="2024-02-10T00:00:00"/>
    <s v="South"/>
    <x v="13"/>
    <x v="1"/>
  </r>
  <r>
    <d v="2024-02-13T00:00:00"/>
    <s v="East"/>
    <x v="14"/>
    <x v="0"/>
  </r>
  <r>
    <d v="2024-02-15T00:00:00"/>
    <s v="West"/>
    <x v="5"/>
    <x v="3"/>
  </r>
  <r>
    <d v="2024-02-18T00:00:00"/>
    <s v="North"/>
    <x v="15"/>
    <x v="2"/>
  </r>
  <r>
    <d v="2024-02-20T00:00:00"/>
    <s v="South"/>
    <x v="16"/>
    <x v="0"/>
  </r>
  <r>
    <d v="2024-02-22T00:00:00"/>
    <s v="East"/>
    <x v="17"/>
    <x v="1"/>
  </r>
  <r>
    <d v="2024-02-25T00:00:00"/>
    <s v="West"/>
    <x v="18"/>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d v="2024-01-01T00:00:00"/>
    <x v="0"/>
    <x v="0"/>
    <x v="0"/>
  </r>
  <r>
    <d v="2024-01-03T00:00:00"/>
    <x v="1"/>
    <x v="1"/>
    <x v="1"/>
  </r>
  <r>
    <d v="2024-01-05T00:00:00"/>
    <x v="2"/>
    <x v="2"/>
    <x v="2"/>
  </r>
  <r>
    <d v="2024-01-08T00:00:00"/>
    <x v="3"/>
    <x v="3"/>
    <x v="0"/>
  </r>
  <r>
    <d v="2024-01-12T00:00:00"/>
    <x v="0"/>
    <x v="4"/>
    <x v="3"/>
  </r>
  <r>
    <d v="2024-01-15T00:00:00"/>
    <x v="1"/>
    <x v="5"/>
    <x v="1"/>
  </r>
  <r>
    <d v="2024-01-18T00:00:00"/>
    <x v="2"/>
    <x v="6"/>
    <x v="0"/>
  </r>
  <r>
    <d v="2024-01-20T00:00:00"/>
    <x v="3"/>
    <x v="7"/>
    <x v="2"/>
  </r>
  <r>
    <d v="2024-01-25T00:00:00"/>
    <x v="0"/>
    <x v="8"/>
    <x v="1"/>
  </r>
  <r>
    <d v="2024-01-28T00:00:00"/>
    <x v="1"/>
    <x v="9"/>
    <x v="3"/>
  </r>
  <r>
    <d v="2024-02-01T00:00:00"/>
    <x v="2"/>
    <x v="10"/>
    <x v="0"/>
  </r>
  <r>
    <d v="2024-02-05T00:00:00"/>
    <x v="3"/>
    <x v="11"/>
    <x v="2"/>
  </r>
  <r>
    <d v="2024-02-07T00:00:00"/>
    <x v="0"/>
    <x v="12"/>
    <x v="3"/>
  </r>
  <r>
    <d v="2024-02-10T00:00:00"/>
    <x v="1"/>
    <x v="13"/>
    <x v="1"/>
  </r>
  <r>
    <d v="2024-02-13T00:00:00"/>
    <x v="2"/>
    <x v="14"/>
    <x v="0"/>
  </r>
  <r>
    <d v="2024-02-15T00:00:00"/>
    <x v="3"/>
    <x v="5"/>
    <x v="3"/>
  </r>
  <r>
    <d v="2024-02-18T00:00:00"/>
    <x v="0"/>
    <x v="15"/>
    <x v="2"/>
  </r>
  <r>
    <d v="2024-02-20T00:00:00"/>
    <x v="1"/>
    <x v="16"/>
    <x v="0"/>
  </r>
  <r>
    <d v="2024-02-22T00:00:00"/>
    <x v="2"/>
    <x v="17"/>
    <x v="1"/>
  </r>
  <r>
    <d v="2024-02-25T00:00:00"/>
    <x v="3"/>
    <x v="18"/>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Alice Johnson"/>
    <x v="0"/>
    <n v="25"/>
    <n v="160"/>
  </r>
  <r>
    <s v="Bob Smith"/>
    <x v="1"/>
    <n v="30"/>
    <n v="170"/>
  </r>
  <r>
    <s v="Carla Diaz"/>
    <x v="2"/>
    <n v="22"/>
    <n v="155"/>
  </r>
  <r>
    <s v="Daniel Lee"/>
    <x v="3"/>
    <n v="18"/>
    <n v="140"/>
  </r>
  <r>
    <s v="Emma Davis"/>
    <x v="4"/>
    <n v="20"/>
    <n v="150"/>
  </r>
  <r>
    <s v="Frank Wilson"/>
    <x v="0"/>
    <n v="28"/>
    <n v="165"/>
  </r>
  <r>
    <s v="Grace Taylor"/>
    <x v="2"/>
    <n v="24"/>
    <n v="160"/>
  </r>
  <r>
    <s v="Henry Brown"/>
    <x v="1"/>
    <n v="35"/>
    <n v="175"/>
  </r>
  <r>
    <s v="Isabella Miller"/>
    <x v="3"/>
    <n v="16"/>
    <n v="130"/>
  </r>
  <r>
    <s v="Jack Martinez"/>
    <x v="4"/>
    <n v="21"/>
    <n v="155"/>
  </r>
  <r>
    <s v="Karen Anderson"/>
    <x v="0"/>
    <n v="26"/>
    <n v="158"/>
  </r>
  <r>
    <s v="Liam Thompson"/>
    <x v="2"/>
    <n v="20"/>
    <n v="150"/>
  </r>
  <r>
    <s v="Mia White"/>
    <x v="3"/>
    <n v="17"/>
    <n v="135"/>
  </r>
  <r>
    <s v="Noah Harris"/>
    <x v="1"/>
    <n v="32"/>
    <n v="168"/>
  </r>
  <r>
    <s v="Olivia Robinson"/>
    <x v="4"/>
    <n v="19"/>
    <n v="145"/>
  </r>
  <r>
    <s v="Paul Clark"/>
    <x v="2"/>
    <n v="23"/>
    <n v="152"/>
  </r>
  <r>
    <s v="Quinn Lewis"/>
    <x v="0"/>
    <n v="27"/>
    <n v="162"/>
  </r>
  <r>
    <s v="Rachel Hall"/>
    <x v="1"/>
    <n v="33"/>
    <n v="170"/>
  </r>
  <r>
    <s v="Sophia Young"/>
    <x v="3"/>
    <n v="15"/>
    <n v="125"/>
  </r>
  <r>
    <s v="Thomas Walker"/>
    <x v="4"/>
    <n v="22"/>
    <n v="16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4500"/>
    <n v="3200"/>
  </r>
  <r>
    <x v="1"/>
    <n v="4700"/>
    <n v="3100"/>
  </r>
  <r>
    <x v="2"/>
    <n v="4800"/>
    <n v="3400"/>
  </r>
  <r>
    <x v="3"/>
    <n v="4600"/>
    <n v="3300"/>
  </r>
  <r>
    <x v="4"/>
    <n v="5000"/>
    <n v="3600"/>
  </r>
  <r>
    <x v="5"/>
    <n v="4900"/>
    <n v="3500"/>
  </r>
  <r>
    <x v="6"/>
    <n v="5100"/>
    <n v="3800"/>
  </r>
  <r>
    <x v="7"/>
    <n v="5200"/>
    <n v="3900"/>
  </r>
  <r>
    <x v="8"/>
    <n v="4700"/>
    <n v="3200"/>
  </r>
  <r>
    <x v="9"/>
    <n v="4600"/>
    <n v="3400"/>
  </r>
  <r>
    <x v="10"/>
    <n v="4800"/>
    <n v="3300"/>
  </r>
  <r>
    <x v="11"/>
    <n v="5000"/>
    <n v="36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d v="2024-12-01T00:00:00"/>
    <x v="0"/>
    <s v="John, Sarah, Ahmed"/>
  </r>
  <r>
    <x v="1"/>
    <d v="2024-11-30T00:00:00"/>
    <x v="1"/>
    <s v="Hadiqa, Leo, Maria"/>
  </r>
  <r>
    <x v="2"/>
    <d v="2024-12-15T00:00:00"/>
    <x v="2"/>
    <s v="Omar, Ayesha, Hasan"/>
  </r>
  <r>
    <x v="3"/>
    <d v="2024-12-05T00:00:00"/>
    <x v="0"/>
    <s v="Sarah, Leo, John"/>
  </r>
  <r>
    <x v="4"/>
    <d v="2024-11-25T00:00:00"/>
    <x v="2"/>
    <s v="Ahmed, Hadiqa, Omar"/>
  </r>
  <r>
    <x v="5"/>
    <d v="2024-12-10T00:00:00"/>
    <x v="1"/>
    <s v="Maria, Sarah, Ahmed"/>
  </r>
  <r>
    <x v="6"/>
    <d v="2024-11-29T00:00:00"/>
    <x v="0"/>
    <s v="Leo, Omar, Ayesha"/>
  </r>
  <r>
    <x v="7"/>
    <d v="2024-12-08T00:00:00"/>
    <x v="2"/>
    <s v="John, Maria, Sarah"/>
  </r>
  <r>
    <x v="8"/>
    <d v="2024-11-28T00:00:00"/>
    <x v="1"/>
    <s v="Ayesha, Leo, Ahmed"/>
  </r>
  <r>
    <x v="9"/>
    <d v="2024-12-20T00:00:00"/>
    <x v="2"/>
    <s v="Omar, Hadiqa, John"/>
  </r>
  <r>
    <x v="10"/>
    <d v="2024-12-03T00:00:00"/>
    <x v="0"/>
    <s v="Sarah, Leo, Maria"/>
  </r>
  <r>
    <x v="11"/>
    <d v="2024-11-27T00:00:00"/>
    <x v="1"/>
    <s v="Hadiqa, John, Ayesha"/>
  </r>
  <r>
    <x v="12"/>
    <d v="2024-12-12T00:00:00"/>
    <x v="2"/>
    <s v="Ahmed, Omar, Sarah"/>
  </r>
  <r>
    <x v="13"/>
    <d v="2024-12-14T00:00:00"/>
    <x v="0"/>
    <s v="Leo, John, Maria"/>
  </r>
  <r>
    <x v="14"/>
    <d v="2024-12-06T00:00:00"/>
    <x v="1"/>
    <s v="Sarah, Ahmed, Hadiqa"/>
  </r>
  <r>
    <x v="15"/>
    <d v="2024-11-30T00:00:00"/>
    <x v="2"/>
    <s v="Ayesha, Leo, Omar"/>
  </r>
  <r>
    <x v="16"/>
    <d v="2024-12-18T00:00:00"/>
    <x v="0"/>
    <s v="John, Maria, Ahmed"/>
  </r>
  <r>
    <x v="17"/>
    <d v="2024-11-26T00:00:00"/>
    <x v="1"/>
    <s v="Sarah, Omar, Leo"/>
  </r>
  <r>
    <x v="18"/>
    <d v="2024-12-04T00:00:00"/>
    <x v="0"/>
    <s v="Hadiqa, Sarah, John"/>
  </r>
  <r>
    <x v="19"/>
    <d v="2024-12-09T00:00:00"/>
    <x v="2"/>
    <s v="Ahmed, Omar, Le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75EE9-34F0-4D5E-BC45-F3EEC02DE6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4">
    <pivotField numFmtId="14" showAll="0"/>
    <pivotField showAll="0"/>
    <pivotField dataField="1" numFmtId="6" showAll="0">
      <items count="20">
        <item x="8"/>
        <item x="2"/>
        <item x="13"/>
        <item x="17"/>
        <item x="7"/>
        <item x="5"/>
        <item x="3"/>
        <item x="16"/>
        <item x="11"/>
        <item x="0"/>
        <item x="12"/>
        <item x="9"/>
        <item x="14"/>
        <item x="18"/>
        <item x="1"/>
        <item x="6"/>
        <item x="15"/>
        <item x="4"/>
        <item x="10"/>
        <item t="default"/>
      </items>
    </pivotField>
    <pivotField axis="axisRow" showAll="0">
      <items count="5">
        <item x="1"/>
        <item x="0"/>
        <item x="3"/>
        <item x="2"/>
        <item t="default"/>
      </items>
    </pivotField>
  </pivotFields>
  <rowFields count="1">
    <field x="3"/>
  </rowFields>
  <rowItems count="5">
    <i>
      <x/>
    </i>
    <i>
      <x v="1"/>
    </i>
    <i>
      <x v="2"/>
    </i>
    <i>
      <x v="3"/>
    </i>
    <i t="grand">
      <x/>
    </i>
  </rowItems>
  <colItems count="1">
    <i/>
  </colItems>
  <dataFields count="1">
    <dataField name="Sum of Sales Amount" fld="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748213-126D-4187-AC55-0742702934B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B16" firstHeaderRow="1" firstDataRow="1" firstDataCol="1"/>
  <pivotFields count="4">
    <pivotField numFmtId="14" showAll="0"/>
    <pivotField axis="axisRow" showAll="0">
      <items count="5">
        <item x="2"/>
        <item x="0"/>
        <item x="1"/>
        <item x="3"/>
        <item t="default"/>
      </items>
    </pivotField>
    <pivotField dataField="1" numFmtId="6" showAll="0">
      <items count="20">
        <item x="8"/>
        <item x="2"/>
        <item x="13"/>
        <item x="17"/>
        <item x="7"/>
        <item x="5"/>
        <item x="3"/>
        <item x="16"/>
        <item x="11"/>
        <item x="0"/>
        <item x="12"/>
        <item x="9"/>
        <item x="14"/>
        <item x="18"/>
        <item x="1"/>
        <item x="6"/>
        <item x="15"/>
        <item x="4"/>
        <item x="10"/>
        <item t="default"/>
      </items>
    </pivotField>
    <pivotField showAll="0"/>
  </pivotFields>
  <rowFields count="1">
    <field x="1"/>
  </rowFields>
  <rowItems count="5">
    <i>
      <x/>
    </i>
    <i>
      <x v="1"/>
    </i>
    <i>
      <x v="2"/>
    </i>
    <i>
      <x v="3"/>
    </i>
    <i t="grand">
      <x/>
    </i>
  </rowItems>
  <colItems count="1">
    <i/>
  </colItems>
  <dataFields count="1">
    <dataField name="Sum of Sales Amount" fld="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9C86B-D87E-4738-8E93-8ED813062D0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
    <pivotField showAll="0"/>
    <pivotField axis="axisRow" showAll="0">
      <items count="6">
        <item x="4"/>
        <item x="3"/>
        <item x="2"/>
        <item x="0"/>
        <item x="1"/>
        <item t="default"/>
      </items>
    </pivotField>
    <pivotField dataField="1" showAll="0"/>
    <pivotField showAll="0"/>
  </pivotFields>
  <rowFields count="1">
    <field x="1"/>
  </rowFields>
  <rowItems count="6">
    <i>
      <x/>
    </i>
    <i>
      <x v="1"/>
    </i>
    <i>
      <x v="2"/>
    </i>
    <i>
      <x v="3"/>
    </i>
    <i>
      <x v="4"/>
    </i>
    <i t="grand">
      <x/>
    </i>
  </rowItems>
  <colItems count="1">
    <i/>
  </colItems>
  <dataFields count="1">
    <dataField name="Sum of Tasks Complete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87941-115A-46C0-95E6-3F7EB3FDD174}"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B31" firstHeaderRow="1" firstDataRow="1" firstDataCol="1"/>
  <pivotFields count="3">
    <pivotField axis="axisRow" showAll="0">
      <items count="13">
        <item x="0"/>
        <item x="1"/>
        <item x="2"/>
        <item x="3"/>
        <item x="4"/>
        <item x="5"/>
        <item x="6"/>
        <item x="7"/>
        <item x="8"/>
        <item x="9"/>
        <item x="10"/>
        <item x="11"/>
        <item t="default"/>
      </items>
    </pivotField>
    <pivotField dataField="1" numFmtId="6" showAll="0"/>
    <pivotField numFmtId="6" showAll="0"/>
  </pivotFields>
  <rowFields count="1">
    <field x="0"/>
  </rowFields>
  <rowItems count="13">
    <i>
      <x/>
    </i>
    <i>
      <x v="1"/>
    </i>
    <i>
      <x v="2"/>
    </i>
    <i>
      <x v="3"/>
    </i>
    <i>
      <x v="4"/>
    </i>
    <i>
      <x v="5"/>
    </i>
    <i>
      <x v="6"/>
    </i>
    <i>
      <x v="7"/>
    </i>
    <i>
      <x v="8"/>
    </i>
    <i>
      <x v="9"/>
    </i>
    <i>
      <x v="10"/>
    </i>
    <i>
      <x v="11"/>
    </i>
    <i t="grand">
      <x/>
    </i>
  </rowItems>
  <colItems count="1">
    <i/>
  </colItems>
  <dataFields count="1">
    <dataField name="Sum of Income"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9C7A28-329B-4F1E-AF94-727D4A2F48CE}"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3">
    <pivotField axis="axisRow" showAll="0">
      <items count="13">
        <item x="0"/>
        <item x="1"/>
        <item x="2"/>
        <item x="3"/>
        <item x="4"/>
        <item x="5"/>
        <item x="6"/>
        <item x="7"/>
        <item x="8"/>
        <item x="9"/>
        <item x="10"/>
        <item x="11"/>
        <item t="default"/>
      </items>
    </pivotField>
    <pivotField numFmtId="6" showAll="0"/>
    <pivotField dataField="1" numFmtId="6" showAll="0"/>
  </pivotFields>
  <rowFields count="1">
    <field x="0"/>
  </rowFields>
  <rowItems count="13">
    <i>
      <x/>
    </i>
    <i>
      <x v="1"/>
    </i>
    <i>
      <x v="2"/>
    </i>
    <i>
      <x v="3"/>
    </i>
    <i>
      <x v="4"/>
    </i>
    <i>
      <x v="5"/>
    </i>
    <i>
      <x v="6"/>
    </i>
    <i>
      <x v="7"/>
    </i>
    <i>
      <x v="8"/>
    </i>
    <i>
      <x v="9"/>
    </i>
    <i>
      <x v="10"/>
    </i>
    <i>
      <x v="11"/>
    </i>
    <i t="grand">
      <x/>
    </i>
  </rowItems>
  <colItems count="1">
    <i/>
  </colItems>
  <dataFields count="1">
    <dataField name="Sum of Expenses" fld="2" baseField="0" baseItem="0"/>
  </dataFields>
  <chartFormats count="13">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0" count="1" selected="0">
            <x v="0"/>
          </reference>
        </references>
      </pivotArea>
    </chartFormat>
    <chartFormat chart="3" format="28">
      <pivotArea type="data" outline="0" fieldPosition="0">
        <references count="2">
          <reference field="4294967294" count="1" selected="0">
            <x v="0"/>
          </reference>
          <reference field="0" count="1" selected="0">
            <x v="1"/>
          </reference>
        </references>
      </pivotArea>
    </chartFormat>
    <chartFormat chart="3" format="29">
      <pivotArea type="data" outline="0" fieldPosition="0">
        <references count="2">
          <reference field="4294967294" count="1" selected="0">
            <x v="0"/>
          </reference>
          <reference field="0" count="1" selected="0">
            <x v="2"/>
          </reference>
        </references>
      </pivotArea>
    </chartFormat>
    <chartFormat chart="3" format="30">
      <pivotArea type="data" outline="0" fieldPosition="0">
        <references count="2">
          <reference field="4294967294" count="1" selected="0">
            <x v="0"/>
          </reference>
          <reference field="0" count="1" selected="0">
            <x v="3"/>
          </reference>
        </references>
      </pivotArea>
    </chartFormat>
    <chartFormat chart="3" format="31">
      <pivotArea type="data" outline="0" fieldPosition="0">
        <references count="2">
          <reference field="4294967294" count="1" selected="0">
            <x v="0"/>
          </reference>
          <reference field="0" count="1" selected="0">
            <x v="4"/>
          </reference>
        </references>
      </pivotArea>
    </chartFormat>
    <chartFormat chart="3" format="32">
      <pivotArea type="data" outline="0" fieldPosition="0">
        <references count="2">
          <reference field="4294967294" count="1" selected="0">
            <x v="0"/>
          </reference>
          <reference field="0" count="1" selected="0">
            <x v="5"/>
          </reference>
        </references>
      </pivotArea>
    </chartFormat>
    <chartFormat chart="3" format="33">
      <pivotArea type="data" outline="0" fieldPosition="0">
        <references count="2">
          <reference field="4294967294" count="1" selected="0">
            <x v="0"/>
          </reference>
          <reference field="0" count="1" selected="0">
            <x v="6"/>
          </reference>
        </references>
      </pivotArea>
    </chartFormat>
    <chartFormat chart="3" format="34">
      <pivotArea type="data" outline="0" fieldPosition="0">
        <references count="2">
          <reference field="4294967294" count="1" selected="0">
            <x v="0"/>
          </reference>
          <reference field="0" count="1" selected="0">
            <x v="7"/>
          </reference>
        </references>
      </pivotArea>
    </chartFormat>
    <chartFormat chart="3" format="35">
      <pivotArea type="data" outline="0" fieldPosition="0">
        <references count="2">
          <reference field="4294967294" count="1" selected="0">
            <x v="0"/>
          </reference>
          <reference field="0" count="1" selected="0">
            <x v="8"/>
          </reference>
        </references>
      </pivotArea>
    </chartFormat>
    <chartFormat chart="3" format="36">
      <pivotArea type="data" outline="0" fieldPosition="0">
        <references count="2">
          <reference field="4294967294" count="1" selected="0">
            <x v="0"/>
          </reference>
          <reference field="0" count="1" selected="0">
            <x v="9"/>
          </reference>
        </references>
      </pivotArea>
    </chartFormat>
    <chartFormat chart="3" format="37">
      <pivotArea type="data" outline="0" fieldPosition="0">
        <references count="2">
          <reference field="4294967294" count="1" selected="0">
            <x v="0"/>
          </reference>
          <reference field="0" count="1" selected="0">
            <x v="10"/>
          </reference>
        </references>
      </pivotArea>
    </chartFormat>
    <chartFormat chart="3" format="38">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B6DB9-78D6-4435-B957-91137DC2DDE5}"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4">
    <pivotField dataField="1" showAll="0">
      <items count="21">
        <item x="2"/>
        <item x="19"/>
        <item x="12"/>
        <item x="14"/>
        <item x="7"/>
        <item x="18"/>
        <item x="8"/>
        <item x="6"/>
        <item x="4"/>
        <item x="5"/>
        <item x="11"/>
        <item x="16"/>
        <item x="15"/>
        <item x="13"/>
        <item x="3"/>
        <item x="1"/>
        <item x="17"/>
        <item x="10"/>
        <item x="9"/>
        <item x="0"/>
        <item t="default"/>
      </items>
    </pivotField>
    <pivotField numFmtId="14" showAll="0"/>
    <pivotField axis="axisRow" showAll="0">
      <items count="4">
        <item x="1"/>
        <item x="0"/>
        <item x="2"/>
        <item t="default"/>
      </items>
    </pivotField>
    <pivotField showAll="0"/>
  </pivotFields>
  <rowFields count="1">
    <field x="2"/>
  </rowFields>
  <rowItems count="4">
    <i>
      <x/>
    </i>
    <i>
      <x v="1"/>
    </i>
    <i>
      <x v="2"/>
    </i>
    <i t="grand">
      <x/>
    </i>
  </rowItems>
  <colItems count="1">
    <i/>
  </colItems>
  <dataFields count="1">
    <dataField name="Count of Project 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88B613E8-84D7-4388-AFE9-AEE09E24863B}" sourceName="Product Category">
  <pivotTables>
    <pivotTable tabId="4" name="PivotTable1"/>
  </pivotTables>
  <data>
    <tabular pivotCacheId="169041819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B71A2830-C8DF-4434-8263-BFB26D286D99}" cache="Slicer_Product_Category1"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B32A05-B059-4F43-B555-092E0D7FCAAC}" name="Table1" displayName="Table1" ref="A3:D23" totalsRowShown="0" headerRowDxfId="23">
  <autoFilter ref="A3:D23" xr:uid="{CDB32A05-B059-4F43-B555-092E0D7FCAAC}"/>
  <tableColumns count="4">
    <tableColumn id="1" xr3:uid="{CC8E93BC-968F-43E1-B3E0-62BB3A170137}" name="Date" dataDxfId="22"/>
    <tableColumn id="2" xr3:uid="{F4D98C23-D710-4C12-A1BD-7034400314F4}" name="Region" dataDxfId="21"/>
    <tableColumn id="3" xr3:uid="{088DA7B1-6561-4D7A-9E43-52AD19344C2E}" name="Sales Amount" dataDxfId="20"/>
    <tableColumn id="4" xr3:uid="{80AD0E0A-CED3-431C-9571-372F4967DE58}" name="Product Category"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F4AC9F-F379-42B6-8738-BBD7A5B3359E}" name="Table2" displayName="Table2" ref="B4:F25" totalsRowCount="1" headerRowDxfId="14" dataDxfId="13">
  <autoFilter ref="B4:F24" xr:uid="{CEF4AC9F-F379-42B6-8738-BBD7A5B3359E}"/>
  <tableColumns count="5">
    <tableColumn id="1" xr3:uid="{FBCED010-3BC6-41E8-88FA-76E5E1DBD040}" name="Name" dataDxfId="12" totalsRowDxfId="11"/>
    <tableColumn id="2" xr3:uid="{07DB6272-F176-4A1A-B938-8A5BF6E14FCA}" name="Department" dataDxfId="10" totalsRowDxfId="9"/>
    <tableColumn id="3" xr3:uid="{FE996BAA-12DA-49A6-A6C0-7D6617C59570}" name="Tasks Completed" dataDxfId="8" totalsRowDxfId="7"/>
    <tableColumn id="4" xr3:uid="{830DEF03-0A58-4C02-B8E6-28B5D77F6C2A}" name="Hours Worked" dataDxfId="6" totalsRowDxfId="5"/>
    <tableColumn id="5" xr3:uid="{863AD215-1618-403E-82A0-B4E9B9EE4497}" name="Column1" dataDxfId="4" totalsRowDxfId="3">
      <calculatedColumnFormula>Table2[[#This Row],[Tasks Completed]]+Table2[[#This Row],[Hours Worked]]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F0B3F0-CFB9-4C8B-A7B6-1A40895563F1}" name="Table3" displayName="Table3" ref="A4:D16" totalsRowShown="0" headerRowDxfId="18">
  <autoFilter ref="A4:D16" xr:uid="{47F0B3F0-CFB9-4C8B-A7B6-1A40895563F1}"/>
  <tableColumns count="4">
    <tableColumn id="1" xr3:uid="{FDE06166-D431-4275-99B4-9F750254C813}" name="Month" dataDxfId="17"/>
    <tableColumn id="2" xr3:uid="{4716620A-CDDB-4F0D-A7B9-107FD113B8B8}" name="Income" dataDxfId="16"/>
    <tableColumn id="3" xr3:uid="{7B0B9970-52B4-469B-A382-E72B827B4F38}" name="Expenses" dataDxfId="15"/>
    <tableColumn id="4" xr3:uid="{1FA53EDC-5CC8-4F8F-A341-163D1E828E65}" name="Profit/loss" dataDxfId="2">
      <calculatedColumnFormula>Table3[[#This Row],[Income]]-Table3[[#This Row],[Expenses]]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D476-8AA3-403F-A5DD-B1D4D0CED51E}">
  <dimension ref="A2:D11"/>
  <sheetViews>
    <sheetView workbookViewId="0">
      <selection activeCell="H7" sqref="H7"/>
    </sheetView>
  </sheetViews>
  <sheetFormatPr defaultRowHeight="15" x14ac:dyDescent="0.25"/>
  <sheetData>
    <row r="2" spans="1:4" ht="17.25" x14ac:dyDescent="0.3">
      <c r="A2" s="24" t="s">
        <v>128</v>
      </c>
    </row>
    <row r="3" spans="1:4" ht="17.25" x14ac:dyDescent="0.3">
      <c r="A3" s="24" t="s">
        <v>129</v>
      </c>
    </row>
    <row r="4" spans="1:4" ht="17.25" x14ac:dyDescent="0.3">
      <c r="A4" s="24" t="s">
        <v>130</v>
      </c>
    </row>
    <row r="8" spans="1:4" ht="17.25" x14ac:dyDescent="0.3">
      <c r="B8" s="24" t="s">
        <v>131</v>
      </c>
      <c r="D8" t="s">
        <v>135</v>
      </c>
    </row>
    <row r="9" spans="1:4" ht="17.25" x14ac:dyDescent="0.3">
      <c r="B9" s="24" t="s">
        <v>132</v>
      </c>
    </row>
    <row r="10" spans="1:4" ht="17.25" x14ac:dyDescent="0.3">
      <c r="B10" s="24" t="s">
        <v>133</v>
      </c>
    </row>
    <row r="11" spans="1:4" ht="17.25" x14ac:dyDescent="0.3">
      <c r="B11" s="24" t="s">
        <v>134</v>
      </c>
      <c r="D11" t="s">
        <v>136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C974-3AE3-4CF3-9CFC-E7CE38C64DFE}">
  <dimension ref="A3:B31"/>
  <sheetViews>
    <sheetView workbookViewId="0">
      <selection activeCell="A18" sqref="A18:B31"/>
    </sheetView>
  </sheetViews>
  <sheetFormatPr defaultRowHeight="15" x14ac:dyDescent="0.25"/>
  <cols>
    <col min="1" max="1" width="13.140625" bestFit="1" customWidth="1"/>
    <col min="2" max="2" width="16" bestFit="1" customWidth="1"/>
  </cols>
  <sheetData>
    <row r="3" spans="1:2" x14ac:dyDescent="0.25">
      <c r="A3" s="12" t="s">
        <v>25</v>
      </c>
      <c r="B3" t="s">
        <v>75</v>
      </c>
    </row>
    <row r="4" spans="1:2" x14ac:dyDescent="0.25">
      <c r="A4" s="14" t="s">
        <v>63</v>
      </c>
      <c r="B4" s="13">
        <v>3200</v>
      </c>
    </row>
    <row r="5" spans="1:2" x14ac:dyDescent="0.25">
      <c r="A5" s="14" t="s">
        <v>64</v>
      </c>
      <c r="B5" s="13">
        <v>3100</v>
      </c>
    </row>
    <row r="6" spans="1:2" x14ac:dyDescent="0.25">
      <c r="A6" s="14" t="s">
        <v>65</v>
      </c>
      <c r="B6" s="13">
        <v>3400</v>
      </c>
    </row>
    <row r="7" spans="1:2" x14ac:dyDescent="0.25">
      <c r="A7" s="14" t="s">
        <v>66</v>
      </c>
      <c r="B7" s="13">
        <v>3300</v>
      </c>
    </row>
    <row r="8" spans="1:2" x14ac:dyDescent="0.25">
      <c r="A8" s="14" t="s">
        <v>67</v>
      </c>
      <c r="B8" s="13">
        <v>3600</v>
      </c>
    </row>
    <row r="9" spans="1:2" x14ac:dyDescent="0.25">
      <c r="A9" s="14" t="s">
        <v>68</v>
      </c>
      <c r="B9" s="13">
        <v>3500</v>
      </c>
    </row>
    <row r="10" spans="1:2" x14ac:dyDescent="0.25">
      <c r="A10" s="14" t="s">
        <v>69</v>
      </c>
      <c r="B10" s="13">
        <v>3800</v>
      </c>
    </row>
    <row r="11" spans="1:2" x14ac:dyDescent="0.25">
      <c r="A11" s="14" t="s">
        <v>70</v>
      </c>
      <c r="B11" s="13">
        <v>3900</v>
      </c>
    </row>
    <row r="12" spans="1:2" x14ac:dyDescent="0.25">
      <c r="A12" s="14" t="s">
        <v>71</v>
      </c>
      <c r="B12" s="13">
        <v>3200</v>
      </c>
    </row>
    <row r="13" spans="1:2" x14ac:dyDescent="0.25">
      <c r="A13" s="14" t="s">
        <v>72</v>
      </c>
      <c r="B13" s="13">
        <v>3400</v>
      </c>
    </row>
    <row r="14" spans="1:2" x14ac:dyDescent="0.25">
      <c r="A14" s="14" t="s">
        <v>73</v>
      </c>
      <c r="B14" s="13">
        <v>3300</v>
      </c>
    </row>
    <row r="15" spans="1:2" x14ac:dyDescent="0.25">
      <c r="A15" s="14" t="s">
        <v>74</v>
      </c>
      <c r="B15" s="13">
        <v>3600</v>
      </c>
    </row>
    <row r="16" spans="1:2" x14ac:dyDescent="0.25">
      <c r="A16" s="14" t="s">
        <v>26</v>
      </c>
      <c r="B16" s="13">
        <v>41300</v>
      </c>
    </row>
    <row r="18" spans="1:2" x14ac:dyDescent="0.25">
      <c r="A18" s="12" t="s">
        <v>25</v>
      </c>
      <c r="B18" t="s">
        <v>79</v>
      </c>
    </row>
    <row r="19" spans="1:2" x14ac:dyDescent="0.25">
      <c r="A19" s="14" t="s">
        <v>63</v>
      </c>
      <c r="B19" s="13">
        <v>4500</v>
      </c>
    </row>
    <row r="20" spans="1:2" x14ac:dyDescent="0.25">
      <c r="A20" s="14" t="s">
        <v>64</v>
      </c>
      <c r="B20" s="13">
        <v>4700</v>
      </c>
    </row>
    <row r="21" spans="1:2" x14ac:dyDescent="0.25">
      <c r="A21" s="14" t="s">
        <v>65</v>
      </c>
      <c r="B21" s="13">
        <v>4800</v>
      </c>
    </row>
    <row r="22" spans="1:2" x14ac:dyDescent="0.25">
      <c r="A22" s="14" t="s">
        <v>66</v>
      </c>
      <c r="B22" s="13">
        <v>4600</v>
      </c>
    </row>
    <row r="23" spans="1:2" x14ac:dyDescent="0.25">
      <c r="A23" s="14" t="s">
        <v>67</v>
      </c>
      <c r="B23" s="13">
        <v>5000</v>
      </c>
    </row>
    <row r="24" spans="1:2" x14ac:dyDescent="0.25">
      <c r="A24" s="14" t="s">
        <v>68</v>
      </c>
      <c r="B24" s="13">
        <v>4900</v>
      </c>
    </row>
    <row r="25" spans="1:2" x14ac:dyDescent="0.25">
      <c r="A25" s="14" t="s">
        <v>69</v>
      </c>
      <c r="B25" s="13">
        <v>5100</v>
      </c>
    </row>
    <row r="26" spans="1:2" x14ac:dyDescent="0.25">
      <c r="A26" s="14" t="s">
        <v>70</v>
      </c>
      <c r="B26" s="13">
        <v>5200</v>
      </c>
    </row>
    <row r="27" spans="1:2" x14ac:dyDescent="0.25">
      <c r="A27" s="14" t="s">
        <v>71</v>
      </c>
      <c r="B27" s="13">
        <v>4700</v>
      </c>
    </row>
    <row r="28" spans="1:2" x14ac:dyDescent="0.25">
      <c r="A28" s="14" t="s">
        <v>72</v>
      </c>
      <c r="B28" s="13">
        <v>4600</v>
      </c>
    </row>
    <row r="29" spans="1:2" x14ac:dyDescent="0.25">
      <c r="A29" s="14" t="s">
        <v>73</v>
      </c>
      <c r="B29" s="13">
        <v>4800</v>
      </c>
    </row>
    <row r="30" spans="1:2" x14ac:dyDescent="0.25">
      <c r="A30" s="14" t="s">
        <v>74</v>
      </c>
      <c r="B30" s="13">
        <v>5000</v>
      </c>
    </row>
    <row r="31" spans="1:2" x14ac:dyDescent="0.25">
      <c r="A31" s="14" t="s">
        <v>26</v>
      </c>
      <c r="B31" s="13">
        <v>57900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3C99B-7731-4C87-ABC8-E62CD756F393}">
  <dimension ref="K18"/>
  <sheetViews>
    <sheetView topLeftCell="B1" workbookViewId="0">
      <selection activeCell="C23" sqref="C23"/>
    </sheetView>
  </sheetViews>
  <sheetFormatPr defaultRowHeight="15" x14ac:dyDescent="0.25"/>
  <cols>
    <col min="1" max="16384" width="9.140625" style="15"/>
  </cols>
  <sheetData>
    <row r="18" spans="11:11" x14ac:dyDescent="0.25">
      <c r="K18" s="15" t="s">
        <v>76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FAF8-5C25-42DE-9E32-31D68BF040FB}">
  <dimension ref="A3:B7"/>
  <sheetViews>
    <sheetView workbookViewId="0">
      <selection activeCell="A3" sqref="A3:B7"/>
    </sheetView>
  </sheetViews>
  <sheetFormatPr defaultRowHeight="15" x14ac:dyDescent="0.25"/>
  <cols>
    <col min="1" max="1" width="13.140625" bestFit="1" customWidth="1"/>
    <col min="2" max="2" width="21.42578125" bestFit="1" customWidth="1"/>
  </cols>
  <sheetData>
    <row r="3" spans="1:2" x14ac:dyDescent="0.25">
      <c r="A3" s="12" t="s">
        <v>25</v>
      </c>
      <c r="B3" t="s">
        <v>127</v>
      </c>
    </row>
    <row r="4" spans="1:2" x14ac:dyDescent="0.25">
      <c r="A4" s="14" t="s">
        <v>88</v>
      </c>
      <c r="B4" s="13">
        <v>6</v>
      </c>
    </row>
    <row r="5" spans="1:2" x14ac:dyDescent="0.25">
      <c r="A5" s="14" t="s">
        <v>85</v>
      </c>
      <c r="B5" s="13">
        <v>7</v>
      </c>
    </row>
    <row r="6" spans="1:2" x14ac:dyDescent="0.25">
      <c r="A6" s="14" t="s">
        <v>91</v>
      </c>
      <c r="B6" s="13">
        <v>7</v>
      </c>
    </row>
    <row r="7" spans="1:2" x14ac:dyDescent="0.25">
      <c r="A7" s="14" t="s">
        <v>26</v>
      </c>
      <c r="B7" s="13">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C338-C222-4C45-9DD0-B398EC9BB65D}">
  <dimension ref="A1"/>
  <sheetViews>
    <sheetView workbookViewId="0">
      <selection activeCell="O15" sqref="O15"/>
    </sheetView>
  </sheetViews>
  <sheetFormatPr defaultRowHeight="15" x14ac:dyDescent="0.25"/>
  <cols>
    <col min="1" max="16384" width="9.140625" style="15"/>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BF6B-470F-4DDA-BD4F-CEBFEEFBFE29}">
  <dimension ref="A3:D23"/>
  <sheetViews>
    <sheetView workbookViewId="0">
      <selection activeCell="K8" sqref="K8"/>
    </sheetView>
  </sheetViews>
  <sheetFormatPr defaultRowHeight="15" x14ac:dyDescent="0.25"/>
  <cols>
    <col min="1" max="1" width="17.85546875" customWidth="1"/>
    <col min="2" max="2" width="20.28515625" customWidth="1"/>
    <col min="3" max="3" width="18.42578125" customWidth="1"/>
    <col min="4" max="4" width="18" customWidth="1"/>
  </cols>
  <sheetData>
    <row r="3" spans="1:4" x14ac:dyDescent="0.25">
      <c r="A3" s="3" t="s">
        <v>80</v>
      </c>
      <c r="B3" s="3" t="s">
        <v>81</v>
      </c>
      <c r="C3" s="3" t="s">
        <v>82</v>
      </c>
      <c r="D3" s="3" t="s">
        <v>83</v>
      </c>
    </row>
    <row r="4" spans="1:4" ht="30" x14ac:dyDescent="0.25">
      <c r="A4" s="2" t="s">
        <v>84</v>
      </c>
      <c r="B4" s="4">
        <v>45627</v>
      </c>
      <c r="C4" s="2" t="s">
        <v>85</v>
      </c>
      <c r="D4" s="2" t="s">
        <v>86</v>
      </c>
    </row>
    <row r="5" spans="1:4" ht="30" x14ac:dyDescent="0.25">
      <c r="A5" s="2" t="s">
        <v>87</v>
      </c>
      <c r="B5" s="4">
        <v>45626</v>
      </c>
      <c r="C5" s="2" t="s">
        <v>88</v>
      </c>
      <c r="D5" s="2" t="s">
        <v>89</v>
      </c>
    </row>
    <row r="6" spans="1:4" ht="30" x14ac:dyDescent="0.25">
      <c r="A6" s="2" t="s">
        <v>90</v>
      </c>
      <c r="B6" s="4">
        <v>45641</v>
      </c>
      <c r="C6" s="2" t="s">
        <v>91</v>
      </c>
      <c r="D6" s="2" t="s">
        <v>92</v>
      </c>
    </row>
    <row r="7" spans="1:4" ht="30" x14ac:dyDescent="0.25">
      <c r="A7" s="2" t="s">
        <v>93</v>
      </c>
      <c r="B7" s="4">
        <v>45631</v>
      </c>
      <c r="C7" s="2" t="s">
        <v>85</v>
      </c>
      <c r="D7" s="2" t="s">
        <v>94</v>
      </c>
    </row>
    <row r="8" spans="1:4" ht="30" x14ac:dyDescent="0.25">
      <c r="A8" s="2" t="s">
        <v>95</v>
      </c>
      <c r="B8" s="4">
        <v>45621</v>
      </c>
      <c r="C8" s="2" t="s">
        <v>91</v>
      </c>
      <c r="D8" s="2" t="s">
        <v>96</v>
      </c>
    </row>
    <row r="9" spans="1:4" ht="30" x14ac:dyDescent="0.25">
      <c r="A9" s="2" t="s">
        <v>97</v>
      </c>
      <c r="B9" s="4">
        <v>45636</v>
      </c>
      <c r="C9" s="2" t="s">
        <v>88</v>
      </c>
      <c r="D9" s="2" t="s">
        <v>98</v>
      </c>
    </row>
    <row r="10" spans="1:4" ht="30" x14ac:dyDescent="0.25">
      <c r="A10" s="2" t="s">
        <v>99</v>
      </c>
      <c r="B10" s="4">
        <v>45625</v>
      </c>
      <c r="C10" s="2" t="s">
        <v>85</v>
      </c>
      <c r="D10" s="2" t="s">
        <v>100</v>
      </c>
    </row>
    <row r="11" spans="1:4" x14ac:dyDescent="0.25">
      <c r="A11" s="2" t="s">
        <v>101</v>
      </c>
      <c r="B11" s="4">
        <v>45634</v>
      </c>
      <c r="C11" s="2" t="s">
        <v>91</v>
      </c>
      <c r="D11" s="2" t="s">
        <v>102</v>
      </c>
    </row>
    <row r="12" spans="1:4" ht="30" x14ac:dyDescent="0.25">
      <c r="A12" s="2" t="s">
        <v>103</v>
      </c>
      <c r="B12" s="4">
        <v>45624</v>
      </c>
      <c r="C12" s="2" t="s">
        <v>88</v>
      </c>
      <c r="D12" s="2" t="s">
        <v>104</v>
      </c>
    </row>
    <row r="13" spans="1:4" ht="30" x14ac:dyDescent="0.25">
      <c r="A13" s="2" t="s">
        <v>105</v>
      </c>
      <c r="B13" s="4">
        <v>45646</v>
      </c>
      <c r="C13" s="2" t="s">
        <v>91</v>
      </c>
      <c r="D13" s="2" t="s">
        <v>106</v>
      </c>
    </row>
    <row r="14" spans="1:4" ht="30" x14ac:dyDescent="0.25">
      <c r="A14" s="2" t="s">
        <v>107</v>
      </c>
      <c r="B14" s="4">
        <v>45629</v>
      </c>
      <c r="C14" s="2" t="s">
        <v>85</v>
      </c>
      <c r="D14" s="2" t="s">
        <v>108</v>
      </c>
    </row>
    <row r="15" spans="1:4" ht="30" x14ac:dyDescent="0.25">
      <c r="A15" s="2" t="s">
        <v>109</v>
      </c>
      <c r="B15" s="4">
        <v>45623</v>
      </c>
      <c r="C15" s="2" t="s">
        <v>88</v>
      </c>
      <c r="D15" s="2" t="s">
        <v>110</v>
      </c>
    </row>
    <row r="16" spans="1:4" ht="30" x14ac:dyDescent="0.25">
      <c r="A16" s="2" t="s">
        <v>111</v>
      </c>
      <c r="B16" s="4">
        <v>45638</v>
      </c>
      <c r="C16" s="2" t="s">
        <v>91</v>
      </c>
      <c r="D16" s="2" t="s">
        <v>112</v>
      </c>
    </row>
    <row r="17" spans="1:4" ht="30" x14ac:dyDescent="0.25">
      <c r="A17" s="2" t="s">
        <v>113</v>
      </c>
      <c r="B17" s="4">
        <v>45640</v>
      </c>
      <c r="C17" s="2" t="s">
        <v>85</v>
      </c>
      <c r="D17" s="2" t="s">
        <v>114</v>
      </c>
    </row>
    <row r="18" spans="1:4" ht="30" x14ac:dyDescent="0.25">
      <c r="A18" s="2" t="s">
        <v>115</v>
      </c>
      <c r="B18" s="4">
        <v>45632</v>
      </c>
      <c r="C18" s="2" t="s">
        <v>88</v>
      </c>
      <c r="D18" s="2" t="s">
        <v>116</v>
      </c>
    </row>
    <row r="19" spans="1:4" ht="30" x14ac:dyDescent="0.25">
      <c r="A19" s="2" t="s">
        <v>117</v>
      </c>
      <c r="B19" s="4">
        <v>45626</v>
      </c>
      <c r="C19" s="2" t="s">
        <v>91</v>
      </c>
      <c r="D19" s="2" t="s">
        <v>118</v>
      </c>
    </row>
    <row r="20" spans="1:4" ht="30" x14ac:dyDescent="0.25">
      <c r="A20" s="2" t="s">
        <v>119</v>
      </c>
      <c r="B20" s="4">
        <v>45644</v>
      </c>
      <c r="C20" s="2" t="s">
        <v>85</v>
      </c>
      <c r="D20" s="2" t="s">
        <v>120</v>
      </c>
    </row>
    <row r="21" spans="1:4" x14ac:dyDescent="0.25">
      <c r="A21" s="2" t="s">
        <v>121</v>
      </c>
      <c r="B21" s="4">
        <v>45622</v>
      </c>
      <c r="C21" s="2" t="s">
        <v>88</v>
      </c>
      <c r="D21" s="2" t="s">
        <v>122</v>
      </c>
    </row>
    <row r="22" spans="1:4" ht="30" x14ac:dyDescent="0.25">
      <c r="A22" s="2" t="s">
        <v>123</v>
      </c>
      <c r="B22" s="4">
        <v>45630</v>
      </c>
      <c r="C22" s="2" t="s">
        <v>85</v>
      </c>
      <c r="D22" s="2" t="s">
        <v>124</v>
      </c>
    </row>
    <row r="23" spans="1:4" ht="30" x14ac:dyDescent="0.25">
      <c r="A23" s="2" t="s">
        <v>125</v>
      </c>
      <c r="B23" s="4">
        <v>45635</v>
      </c>
      <c r="C23" s="2" t="s">
        <v>91</v>
      </c>
      <c r="D23" s="2" t="s">
        <v>126</v>
      </c>
    </row>
  </sheetData>
  <conditionalFormatting sqref="C1:C1048576">
    <cfRule type="cellIs" dxfId="0" priority="1" operator="equal">
      <formula>"Pending"</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E30A-0F96-4D11-9D69-CDC90BF6D7C8}">
  <dimension ref="A3:B22"/>
  <sheetViews>
    <sheetView tabSelected="1" workbookViewId="0">
      <selection activeCell="E3" sqref="A1:XFD1048576"/>
    </sheetView>
  </sheetViews>
  <sheetFormatPr defaultRowHeight="15" x14ac:dyDescent="0.25"/>
  <cols>
    <col min="2" max="2" width="35.7109375" style="29" customWidth="1"/>
  </cols>
  <sheetData>
    <row r="3" spans="1:2" ht="15.75" x14ac:dyDescent="0.25">
      <c r="A3">
        <v>1</v>
      </c>
      <c r="B3" s="27" t="s">
        <v>137</v>
      </c>
    </row>
    <row r="4" spans="1:2" ht="15.75" x14ac:dyDescent="0.25">
      <c r="A4">
        <v>2</v>
      </c>
      <c r="B4" s="27" t="s">
        <v>10</v>
      </c>
    </row>
    <row r="5" spans="1:2" ht="15.75" x14ac:dyDescent="0.25">
      <c r="A5">
        <v>3</v>
      </c>
      <c r="B5" s="27" t="s">
        <v>0</v>
      </c>
    </row>
    <row r="6" spans="1:2" ht="15.75" x14ac:dyDescent="0.25">
      <c r="A6">
        <v>4</v>
      </c>
      <c r="B6" s="28" t="s">
        <v>1</v>
      </c>
    </row>
    <row r="7" spans="1:2" ht="15.75" x14ac:dyDescent="0.25">
      <c r="A7">
        <v>5</v>
      </c>
      <c r="B7" s="25"/>
    </row>
    <row r="8" spans="1:2" ht="15.75" x14ac:dyDescent="0.25">
      <c r="A8">
        <v>6</v>
      </c>
      <c r="B8" s="28" t="s">
        <v>2</v>
      </c>
    </row>
    <row r="9" spans="1:2" ht="15.75" x14ac:dyDescent="0.25">
      <c r="A9">
        <v>7</v>
      </c>
      <c r="B9" s="25" t="s">
        <v>138</v>
      </c>
    </row>
    <row r="10" spans="1:2" ht="15.75" x14ac:dyDescent="0.25">
      <c r="A10">
        <v>8</v>
      </c>
      <c r="B10" s="26" t="s">
        <v>139</v>
      </c>
    </row>
    <row r="11" spans="1:2" ht="15.75" x14ac:dyDescent="0.25">
      <c r="A11">
        <v>9</v>
      </c>
      <c r="B11" s="27" t="s">
        <v>140</v>
      </c>
    </row>
    <row r="12" spans="1:2" x14ac:dyDescent="0.25">
      <c r="A12">
        <v>10</v>
      </c>
      <c r="B12" s="29" t="s">
        <v>141</v>
      </c>
    </row>
    <row r="13" spans="1:2" ht="15.75" x14ac:dyDescent="0.25">
      <c r="A13">
        <v>11</v>
      </c>
      <c r="B13" s="28" t="s">
        <v>3</v>
      </c>
    </row>
    <row r="14" spans="1:2" ht="15.75" x14ac:dyDescent="0.25">
      <c r="A14">
        <v>12</v>
      </c>
      <c r="B14" s="28" t="s">
        <v>4</v>
      </c>
    </row>
    <row r="15" spans="1:2" ht="15.75" x14ac:dyDescent="0.25">
      <c r="A15">
        <v>13</v>
      </c>
      <c r="B15" s="28" t="s">
        <v>5</v>
      </c>
    </row>
    <row r="16" spans="1:2" ht="15.75" x14ac:dyDescent="0.25">
      <c r="A16">
        <v>14</v>
      </c>
      <c r="B16" s="28" t="s">
        <v>6</v>
      </c>
    </row>
    <row r="17" spans="1:2" ht="15.75" x14ac:dyDescent="0.25">
      <c r="A17">
        <v>15</v>
      </c>
      <c r="B17" s="28" t="s">
        <v>7</v>
      </c>
    </row>
    <row r="18" spans="1:2" ht="15.75" x14ac:dyDescent="0.25">
      <c r="A18">
        <v>16</v>
      </c>
      <c r="B18" s="28" t="s">
        <v>8</v>
      </c>
    </row>
    <row r="19" spans="1:2" x14ac:dyDescent="0.25">
      <c r="A19">
        <v>17</v>
      </c>
    </row>
    <row r="20" spans="1:2" x14ac:dyDescent="0.25">
      <c r="A20">
        <v>18</v>
      </c>
    </row>
    <row r="21" spans="1:2" ht="15.75" x14ac:dyDescent="0.25">
      <c r="A21">
        <v>19</v>
      </c>
      <c r="B21" s="28" t="s">
        <v>9</v>
      </c>
    </row>
    <row r="22" spans="1:2" ht="15.75" x14ac:dyDescent="0.25">
      <c r="A22">
        <v>20</v>
      </c>
      <c r="B22" s="30"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C916-745C-4569-B865-E8CAB91B7B63}">
  <dimension ref="A3:B16"/>
  <sheetViews>
    <sheetView workbookViewId="0">
      <selection activeCell="F27" sqref="F27"/>
    </sheetView>
  </sheetViews>
  <sheetFormatPr defaultRowHeight="15" x14ac:dyDescent="0.25"/>
  <cols>
    <col min="1" max="1" width="16.5703125" bestFit="1" customWidth="1"/>
    <col min="2" max="2" width="20" bestFit="1" customWidth="1"/>
  </cols>
  <sheetData>
    <row r="3" spans="1:2" x14ac:dyDescent="0.25">
      <c r="A3" s="12" t="s">
        <v>25</v>
      </c>
      <c r="B3" t="s">
        <v>27</v>
      </c>
    </row>
    <row r="4" spans="1:2" x14ac:dyDescent="0.25">
      <c r="A4" s="14" t="s">
        <v>19</v>
      </c>
      <c r="B4" s="13">
        <v>5750</v>
      </c>
    </row>
    <row r="5" spans="1:2" x14ac:dyDescent="0.25">
      <c r="A5" s="14" t="s">
        <v>17</v>
      </c>
      <c r="B5" s="13">
        <v>11650</v>
      </c>
    </row>
    <row r="6" spans="1:2" x14ac:dyDescent="0.25">
      <c r="A6" s="14" t="s">
        <v>23</v>
      </c>
      <c r="B6" s="13">
        <v>9600</v>
      </c>
    </row>
    <row r="7" spans="1:2" x14ac:dyDescent="0.25">
      <c r="A7" s="14" t="s">
        <v>21</v>
      </c>
      <c r="B7" s="13">
        <v>5850</v>
      </c>
    </row>
    <row r="8" spans="1:2" x14ac:dyDescent="0.25">
      <c r="A8" s="14" t="s">
        <v>26</v>
      </c>
      <c r="B8" s="13">
        <v>32850</v>
      </c>
    </row>
    <row r="11" spans="1:2" x14ac:dyDescent="0.25">
      <c r="A11" s="12" t="s">
        <v>25</v>
      </c>
      <c r="B11" t="s">
        <v>27</v>
      </c>
    </row>
    <row r="12" spans="1:2" x14ac:dyDescent="0.25">
      <c r="A12" s="14" t="s">
        <v>20</v>
      </c>
      <c r="B12" s="13">
        <v>9400</v>
      </c>
    </row>
    <row r="13" spans="1:2" x14ac:dyDescent="0.25">
      <c r="A13" s="14" t="s">
        <v>16</v>
      </c>
      <c r="B13" s="13">
        <v>9500</v>
      </c>
    </row>
    <row r="14" spans="1:2" x14ac:dyDescent="0.25">
      <c r="A14" s="14" t="s">
        <v>18</v>
      </c>
      <c r="B14" s="13">
        <v>7200</v>
      </c>
    </row>
    <row r="15" spans="1:2" x14ac:dyDescent="0.25">
      <c r="A15" s="14" t="s">
        <v>22</v>
      </c>
      <c r="B15" s="13">
        <v>6750</v>
      </c>
    </row>
    <row r="16" spans="1:2" x14ac:dyDescent="0.25">
      <c r="A16" s="14" t="s">
        <v>26</v>
      </c>
      <c r="B16" s="13">
        <v>32850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0F6E-C0A0-4838-B2EC-D68E5351288D}">
  <dimension ref="A1:D27"/>
  <sheetViews>
    <sheetView workbookViewId="0">
      <selection activeCell="A3" sqref="A3:D23"/>
    </sheetView>
  </sheetViews>
  <sheetFormatPr defaultRowHeight="15" x14ac:dyDescent="0.25"/>
  <cols>
    <col min="1" max="1" width="22.85546875" customWidth="1"/>
    <col min="2" max="2" width="22.28515625" customWidth="1"/>
    <col min="3" max="3" width="26.85546875" customWidth="1"/>
    <col min="4" max="4" width="28.5703125" customWidth="1"/>
  </cols>
  <sheetData>
    <row r="1" spans="1:4" x14ac:dyDescent="0.25">
      <c r="A1" s="6"/>
      <c r="B1" s="6"/>
      <c r="C1" s="6"/>
      <c r="D1" s="6"/>
    </row>
    <row r="2" spans="1:4" x14ac:dyDescent="0.25">
      <c r="A2" s="6"/>
      <c r="B2" s="6"/>
      <c r="C2" s="6"/>
      <c r="D2" s="6"/>
    </row>
    <row r="3" spans="1:4" x14ac:dyDescent="0.25">
      <c r="A3" s="3" t="s">
        <v>12</v>
      </c>
      <c r="B3" s="3" t="s">
        <v>13</v>
      </c>
      <c r="C3" s="3" t="s">
        <v>14</v>
      </c>
      <c r="D3" s="3" t="s">
        <v>15</v>
      </c>
    </row>
    <row r="4" spans="1:4" x14ac:dyDescent="0.25">
      <c r="A4" s="4">
        <v>45292</v>
      </c>
      <c r="B4" s="2" t="s">
        <v>16</v>
      </c>
      <c r="C4" s="5">
        <v>1500</v>
      </c>
      <c r="D4" s="2" t="s">
        <v>17</v>
      </c>
    </row>
    <row r="5" spans="1:4" x14ac:dyDescent="0.25">
      <c r="A5" s="4">
        <v>45294</v>
      </c>
      <c r="B5" s="2" t="s">
        <v>18</v>
      </c>
      <c r="C5" s="5">
        <v>2200</v>
      </c>
      <c r="D5" s="2" t="s">
        <v>19</v>
      </c>
    </row>
    <row r="6" spans="1:4" x14ac:dyDescent="0.25">
      <c r="A6" s="4">
        <v>45296</v>
      </c>
      <c r="B6" s="2" t="s">
        <v>20</v>
      </c>
      <c r="C6" s="5">
        <v>800</v>
      </c>
      <c r="D6" s="2" t="s">
        <v>21</v>
      </c>
    </row>
    <row r="7" spans="1:4" x14ac:dyDescent="0.25">
      <c r="A7" s="4">
        <v>45299</v>
      </c>
      <c r="B7" s="2" t="s">
        <v>22</v>
      </c>
      <c r="C7" s="5">
        <v>1200</v>
      </c>
      <c r="D7" s="2" t="s">
        <v>17</v>
      </c>
    </row>
    <row r="8" spans="1:4" x14ac:dyDescent="0.25">
      <c r="A8" s="4">
        <v>45303</v>
      </c>
      <c r="B8" s="2" t="s">
        <v>16</v>
      </c>
      <c r="C8" s="5">
        <v>3000</v>
      </c>
      <c r="D8" s="2" t="s">
        <v>23</v>
      </c>
    </row>
    <row r="9" spans="1:4" x14ac:dyDescent="0.25">
      <c r="A9" s="4">
        <v>45306</v>
      </c>
      <c r="B9" s="2" t="s">
        <v>18</v>
      </c>
      <c r="C9" s="5">
        <v>1100</v>
      </c>
      <c r="D9" s="2" t="s">
        <v>19</v>
      </c>
    </row>
    <row r="10" spans="1:4" x14ac:dyDescent="0.25">
      <c r="A10" s="4">
        <v>45309</v>
      </c>
      <c r="B10" s="2" t="s">
        <v>20</v>
      </c>
      <c r="C10" s="5">
        <v>2500</v>
      </c>
      <c r="D10" s="2" t="s">
        <v>17</v>
      </c>
    </row>
    <row r="11" spans="1:4" x14ac:dyDescent="0.25">
      <c r="A11" s="4">
        <v>45311</v>
      </c>
      <c r="B11" s="2" t="s">
        <v>22</v>
      </c>
      <c r="C11" s="5">
        <v>950</v>
      </c>
      <c r="D11" s="2" t="s">
        <v>21</v>
      </c>
    </row>
    <row r="12" spans="1:4" x14ac:dyDescent="0.25">
      <c r="A12" s="4">
        <v>45316</v>
      </c>
      <c r="B12" s="2" t="s">
        <v>16</v>
      </c>
      <c r="C12" s="5">
        <v>700</v>
      </c>
      <c r="D12" s="2" t="s">
        <v>19</v>
      </c>
    </row>
    <row r="13" spans="1:4" x14ac:dyDescent="0.25">
      <c r="A13" s="4">
        <v>45319</v>
      </c>
      <c r="B13" s="2" t="s">
        <v>18</v>
      </c>
      <c r="C13" s="5">
        <v>1800</v>
      </c>
      <c r="D13" s="2" t="s">
        <v>23</v>
      </c>
    </row>
    <row r="14" spans="1:4" x14ac:dyDescent="0.25">
      <c r="A14" s="4">
        <v>45323</v>
      </c>
      <c r="B14" s="2" t="s">
        <v>20</v>
      </c>
      <c r="C14" s="5">
        <v>3200</v>
      </c>
      <c r="D14" s="2" t="s">
        <v>17</v>
      </c>
    </row>
    <row r="15" spans="1:4" x14ac:dyDescent="0.25">
      <c r="A15" s="4">
        <v>45327</v>
      </c>
      <c r="B15" s="2" t="s">
        <v>22</v>
      </c>
      <c r="C15" s="5">
        <v>1400</v>
      </c>
      <c r="D15" s="2" t="s">
        <v>21</v>
      </c>
    </row>
    <row r="16" spans="1:4" x14ac:dyDescent="0.25">
      <c r="A16" s="4">
        <v>45329</v>
      </c>
      <c r="B16" s="2" t="s">
        <v>16</v>
      </c>
      <c r="C16" s="5">
        <v>1600</v>
      </c>
      <c r="D16" s="2" t="s">
        <v>23</v>
      </c>
    </row>
    <row r="17" spans="1:4" x14ac:dyDescent="0.25">
      <c r="A17" s="4">
        <v>45332</v>
      </c>
      <c r="B17" s="2" t="s">
        <v>18</v>
      </c>
      <c r="C17" s="5">
        <v>850</v>
      </c>
      <c r="D17" s="2" t="s">
        <v>19</v>
      </c>
    </row>
    <row r="18" spans="1:4" x14ac:dyDescent="0.25">
      <c r="A18" s="4">
        <v>45335</v>
      </c>
      <c r="B18" s="2" t="s">
        <v>20</v>
      </c>
      <c r="C18" s="5">
        <v>2000</v>
      </c>
      <c r="D18" s="2" t="s">
        <v>17</v>
      </c>
    </row>
    <row r="19" spans="1:4" x14ac:dyDescent="0.25">
      <c r="A19" s="4">
        <v>45337</v>
      </c>
      <c r="B19" s="2" t="s">
        <v>22</v>
      </c>
      <c r="C19" s="5">
        <v>1100</v>
      </c>
      <c r="D19" s="2" t="s">
        <v>23</v>
      </c>
    </row>
    <row r="20" spans="1:4" x14ac:dyDescent="0.25">
      <c r="A20" s="4">
        <v>45340</v>
      </c>
      <c r="B20" s="2" t="s">
        <v>16</v>
      </c>
      <c r="C20" s="5">
        <v>2700</v>
      </c>
      <c r="D20" s="2" t="s">
        <v>21</v>
      </c>
    </row>
    <row r="21" spans="1:4" x14ac:dyDescent="0.25">
      <c r="A21" s="4">
        <v>45342</v>
      </c>
      <c r="B21" s="2" t="s">
        <v>18</v>
      </c>
      <c r="C21" s="5">
        <v>1250</v>
      </c>
      <c r="D21" s="2" t="s">
        <v>17</v>
      </c>
    </row>
    <row r="22" spans="1:4" x14ac:dyDescent="0.25">
      <c r="A22" s="4">
        <v>45344</v>
      </c>
      <c r="B22" s="2" t="s">
        <v>20</v>
      </c>
      <c r="C22" s="5">
        <v>900</v>
      </c>
      <c r="D22" s="2" t="s">
        <v>19</v>
      </c>
    </row>
    <row r="23" spans="1:4" x14ac:dyDescent="0.25">
      <c r="A23" s="4">
        <v>45347</v>
      </c>
      <c r="B23" s="2" t="s">
        <v>22</v>
      </c>
      <c r="C23" s="5">
        <v>2100</v>
      </c>
      <c r="D23" s="2" t="s">
        <v>23</v>
      </c>
    </row>
    <row r="26" spans="1:4" ht="15.75" thickBot="1" x14ac:dyDescent="0.3"/>
    <row r="27" spans="1:4" ht="19.5" thickBot="1" x14ac:dyDescent="0.35">
      <c r="B27" s="10" t="s">
        <v>24</v>
      </c>
      <c r="C27" s="11">
        <f>SUM(C4:C24)</f>
        <v>32850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5D54-8893-4AAF-9805-7FB65F593AA5}">
  <dimension ref="A1"/>
  <sheetViews>
    <sheetView workbookViewId="0">
      <selection activeCell="F27" sqref="F27"/>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416F-5307-470D-924C-34C4F763CC2A}">
  <dimension ref="B4:F29"/>
  <sheetViews>
    <sheetView topLeftCell="A4" workbookViewId="0">
      <selection activeCell="I19" sqref="I19"/>
    </sheetView>
  </sheetViews>
  <sheetFormatPr defaultRowHeight="15" x14ac:dyDescent="0.25"/>
  <cols>
    <col min="1" max="1" width="9.140625" style="1"/>
    <col min="2" max="2" width="20.85546875" style="1" customWidth="1"/>
    <col min="3" max="3" width="21.28515625" style="1" customWidth="1"/>
    <col min="4" max="4" width="24.7109375" style="1" customWidth="1"/>
    <col min="5" max="5" width="20" style="1" customWidth="1"/>
    <col min="6" max="16384" width="9.140625" style="1"/>
  </cols>
  <sheetData>
    <row r="4" spans="2:6" x14ac:dyDescent="0.25">
      <c r="B4" s="16" t="s">
        <v>28</v>
      </c>
      <c r="C4" s="16" t="s">
        <v>29</v>
      </c>
      <c r="D4" s="16" t="s">
        <v>30</v>
      </c>
      <c r="E4" s="16" t="s">
        <v>31</v>
      </c>
      <c r="F4" s="16" t="s">
        <v>59</v>
      </c>
    </row>
    <row r="5" spans="2:6" x14ac:dyDescent="0.25">
      <c r="B5" s="9" t="s">
        <v>32</v>
      </c>
      <c r="C5" s="9" t="s">
        <v>33</v>
      </c>
      <c r="D5" s="9">
        <v>25</v>
      </c>
      <c r="E5" s="9">
        <v>160</v>
      </c>
      <c r="F5" s="9">
        <f>Table2[[#This Row],[Tasks Completed]]+Table2[[#This Row],[Hours Worked]]</f>
        <v>185</v>
      </c>
    </row>
    <row r="6" spans="2:6" x14ac:dyDescent="0.25">
      <c r="B6" s="9" t="s">
        <v>34</v>
      </c>
      <c r="C6" s="9" t="s">
        <v>35</v>
      </c>
      <c r="D6" s="9">
        <v>30</v>
      </c>
      <c r="E6" s="9">
        <v>170</v>
      </c>
      <c r="F6" s="9">
        <f>Table2[[#This Row],[Tasks Completed]]+Table2[[#This Row],[Hours Worked]]</f>
        <v>200</v>
      </c>
    </row>
    <row r="7" spans="2:6" x14ac:dyDescent="0.25">
      <c r="B7" s="9" t="s">
        <v>36</v>
      </c>
      <c r="C7" s="9" t="s">
        <v>37</v>
      </c>
      <c r="D7" s="9">
        <v>22</v>
      </c>
      <c r="E7" s="9">
        <v>155</v>
      </c>
      <c r="F7" s="9">
        <f>Table2[[#This Row],[Tasks Completed]]+Table2[[#This Row],[Hours Worked]]</f>
        <v>177</v>
      </c>
    </row>
    <row r="8" spans="2:6" x14ac:dyDescent="0.25">
      <c r="B8" s="9" t="s">
        <v>38</v>
      </c>
      <c r="C8" s="9" t="s">
        <v>39</v>
      </c>
      <c r="D8" s="9">
        <v>18</v>
      </c>
      <c r="E8" s="9">
        <v>140</v>
      </c>
      <c r="F8" s="9">
        <f>Table2[[#This Row],[Tasks Completed]]+Table2[[#This Row],[Hours Worked]]</f>
        <v>158</v>
      </c>
    </row>
    <row r="9" spans="2:6" x14ac:dyDescent="0.25">
      <c r="B9" s="9" t="s">
        <v>40</v>
      </c>
      <c r="C9" s="9" t="s">
        <v>41</v>
      </c>
      <c r="D9" s="9">
        <v>20</v>
      </c>
      <c r="E9" s="9">
        <v>150</v>
      </c>
      <c r="F9" s="9">
        <f>Table2[[#This Row],[Tasks Completed]]+Table2[[#This Row],[Hours Worked]]</f>
        <v>170</v>
      </c>
    </row>
    <row r="10" spans="2:6" x14ac:dyDescent="0.25">
      <c r="B10" s="9" t="s">
        <v>42</v>
      </c>
      <c r="C10" s="9" t="s">
        <v>33</v>
      </c>
      <c r="D10" s="9">
        <v>28</v>
      </c>
      <c r="E10" s="9">
        <v>165</v>
      </c>
      <c r="F10" s="9">
        <f>Table2[[#This Row],[Tasks Completed]]+Table2[[#This Row],[Hours Worked]]</f>
        <v>193</v>
      </c>
    </row>
    <row r="11" spans="2:6" x14ac:dyDescent="0.25">
      <c r="B11" s="9" t="s">
        <v>43</v>
      </c>
      <c r="C11" s="9" t="s">
        <v>37</v>
      </c>
      <c r="D11" s="9">
        <v>24</v>
      </c>
      <c r="E11" s="9">
        <v>160</v>
      </c>
      <c r="F11" s="9">
        <f>Table2[[#This Row],[Tasks Completed]]+Table2[[#This Row],[Hours Worked]]</f>
        <v>184</v>
      </c>
    </row>
    <row r="12" spans="2:6" x14ac:dyDescent="0.25">
      <c r="B12" s="9" t="s">
        <v>44</v>
      </c>
      <c r="C12" s="9" t="s">
        <v>35</v>
      </c>
      <c r="D12" s="9">
        <v>35</v>
      </c>
      <c r="E12" s="9">
        <v>175</v>
      </c>
      <c r="F12" s="9">
        <f>Table2[[#This Row],[Tasks Completed]]+Table2[[#This Row],[Hours Worked]]</f>
        <v>210</v>
      </c>
    </row>
    <row r="13" spans="2:6" x14ac:dyDescent="0.25">
      <c r="B13" s="9" t="s">
        <v>45</v>
      </c>
      <c r="C13" s="9" t="s">
        <v>39</v>
      </c>
      <c r="D13" s="9">
        <v>16</v>
      </c>
      <c r="E13" s="9">
        <v>130</v>
      </c>
      <c r="F13" s="9">
        <f>Table2[[#This Row],[Tasks Completed]]+Table2[[#This Row],[Hours Worked]]</f>
        <v>146</v>
      </c>
    </row>
    <row r="14" spans="2:6" x14ac:dyDescent="0.25">
      <c r="B14" s="9" t="s">
        <v>46</v>
      </c>
      <c r="C14" s="9" t="s">
        <v>41</v>
      </c>
      <c r="D14" s="9">
        <v>21</v>
      </c>
      <c r="E14" s="9">
        <v>155</v>
      </c>
      <c r="F14" s="9">
        <f>Table2[[#This Row],[Tasks Completed]]+Table2[[#This Row],[Hours Worked]]</f>
        <v>176</v>
      </c>
    </row>
    <row r="15" spans="2:6" x14ac:dyDescent="0.25">
      <c r="B15" s="9" t="s">
        <v>47</v>
      </c>
      <c r="C15" s="9" t="s">
        <v>33</v>
      </c>
      <c r="D15" s="9">
        <v>26</v>
      </c>
      <c r="E15" s="9">
        <v>158</v>
      </c>
      <c r="F15" s="9">
        <f>Table2[[#This Row],[Tasks Completed]]+Table2[[#This Row],[Hours Worked]]</f>
        <v>184</v>
      </c>
    </row>
    <row r="16" spans="2:6" x14ac:dyDescent="0.25">
      <c r="B16" s="9" t="s">
        <v>48</v>
      </c>
      <c r="C16" s="9" t="s">
        <v>37</v>
      </c>
      <c r="D16" s="9">
        <v>20</v>
      </c>
      <c r="E16" s="9">
        <v>150</v>
      </c>
      <c r="F16" s="9">
        <f>Table2[[#This Row],[Tasks Completed]]+Table2[[#This Row],[Hours Worked]]</f>
        <v>170</v>
      </c>
    </row>
    <row r="17" spans="2:6" x14ac:dyDescent="0.25">
      <c r="B17" s="9" t="s">
        <v>49</v>
      </c>
      <c r="C17" s="9" t="s">
        <v>39</v>
      </c>
      <c r="D17" s="9">
        <v>17</v>
      </c>
      <c r="E17" s="9">
        <v>135</v>
      </c>
      <c r="F17" s="9">
        <f>Table2[[#This Row],[Tasks Completed]]+Table2[[#This Row],[Hours Worked]]</f>
        <v>152</v>
      </c>
    </row>
    <row r="18" spans="2:6" x14ac:dyDescent="0.25">
      <c r="B18" s="9" t="s">
        <v>50</v>
      </c>
      <c r="C18" s="9" t="s">
        <v>35</v>
      </c>
      <c r="D18" s="9">
        <v>32</v>
      </c>
      <c r="E18" s="9">
        <v>168</v>
      </c>
      <c r="F18" s="9">
        <f>Table2[[#This Row],[Tasks Completed]]+Table2[[#This Row],[Hours Worked]]</f>
        <v>200</v>
      </c>
    </row>
    <row r="19" spans="2:6" x14ac:dyDescent="0.25">
      <c r="B19" s="9" t="s">
        <v>51</v>
      </c>
      <c r="C19" s="9" t="s">
        <v>41</v>
      </c>
      <c r="D19" s="9">
        <v>19</v>
      </c>
      <c r="E19" s="9">
        <v>145</v>
      </c>
      <c r="F19" s="9">
        <f>Table2[[#This Row],[Tasks Completed]]+Table2[[#This Row],[Hours Worked]]</f>
        <v>164</v>
      </c>
    </row>
    <row r="20" spans="2:6" x14ac:dyDescent="0.25">
      <c r="B20" s="9" t="s">
        <v>52</v>
      </c>
      <c r="C20" s="9" t="s">
        <v>37</v>
      </c>
      <c r="D20" s="9">
        <v>23</v>
      </c>
      <c r="E20" s="9">
        <v>152</v>
      </c>
      <c r="F20" s="9">
        <f>Table2[[#This Row],[Tasks Completed]]+Table2[[#This Row],[Hours Worked]]</f>
        <v>175</v>
      </c>
    </row>
    <row r="21" spans="2:6" x14ac:dyDescent="0.25">
      <c r="B21" s="9" t="s">
        <v>53</v>
      </c>
      <c r="C21" s="9" t="s">
        <v>33</v>
      </c>
      <c r="D21" s="9">
        <v>27</v>
      </c>
      <c r="E21" s="9">
        <v>162</v>
      </c>
      <c r="F21" s="9">
        <f>Table2[[#This Row],[Tasks Completed]]+Table2[[#This Row],[Hours Worked]]</f>
        <v>189</v>
      </c>
    </row>
    <row r="22" spans="2:6" x14ac:dyDescent="0.25">
      <c r="B22" s="9" t="s">
        <v>54</v>
      </c>
      <c r="C22" s="9" t="s">
        <v>35</v>
      </c>
      <c r="D22" s="9">
        <v>33</v>
      </c>
      <c r="E22" s="9">
        <v>170</v>
      </c>
      <c r="F22" s="9">
        <f>Table2[[#This Row],[Tasks Completed]]+Table2[[#This Row],[Hours Worked]]</f>
        <v>203</v>
      </c>
    </row>
    <row r="23" spans="2:6" x14ac:dyDescent="0.25">
      <c r="B23" s="9" t="s">
        <v>55</v>
      </c>
      <c r="C23" s="9" t="s">
        <v>39</v>
      </c>
      <c r="D23" s="9">
        <v>15</v>
      </c>
      <c r="E23" s="9">
        <v>125</v>
      </c>
      <c r="F23" s="9">
        <f>Table2[[#This Row],[Tasks Completed]]+Table2[[#This Row],[Hours Worked]]</f>
        <v>140</v>
      </c>
    </row>
    <row r="24" spans="2:6" x14ac:dyDescent="0.25">
      <c r="B24" s="9" t="s">
        <v>56</v>
      </c>
      <c r="C24" s="9" t="s">
        <v>41</v>
      </c>
      <c r="D24" s="9">
        <v>22</v>
      </c>
      <c r="E24" s="9">
        <v>160</v>
      </c>
      <c r="F24" s="9">
        <f>Table2[[#This Row],[Tasks Completed]]+Table2[[#This Row],[Hours Worked]]</f>
        <v>182</v>
      </c>
    </row>
    <row r="25" spans="2:6" ht="15.75" thickBot="1" x14ac:dyDescent="0.3">
      <c r="B25" s="9"/>
      <c r="C25" s="9"/>
      <c r="D25" s="9"/>
      <c r="E25" s="9"/>
      <c r="F25" s="18"/>
    </row>
    <row r="26" spans="2:6" ht="19.5" thickBot="1" x14ac:dyDescent="0.35">
      <c r="D26" s="21" t="s">
        <v>58</v>
      </c>
      <c r="E26" s="21"/>
      <c r="F26" s="20">
        <f>SUM(Table2[Column1])/2</f>
        <v>1779</v>
      </c>
    </row>
    <row r="29" spans="2:6" ht="18.75" x14ac:dyDescent="0.3">
      <c r="C29" s="19"/>
      <c r="D29" s="19"/>
      <c r="E29" s="19"/>
    </row>
  </sheetData>
  <mergeCells count="1">
    <mergeCell ref="D26:E26"/>
  </mergeCells>
  <conditionalFormatting sqref="D5:D24">
    <cfRule type="cellIs" dxfId="1" priority="1" operator="greaterThan">
      <formula>30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FFA5-4E03-42C8-B8AF-4D02875190A8}">
  <dimension ref="A3:B9"/>
  <sheetViews>
    <sheetView workbookViewId="0">
      <selection activeCell="A3" sqref="A3:B9"/>
    </sheetView>
  </sheetViews>
  <sheetFormatPr defaultRowHeight="15" x14ac:dyDescent="0.25"/>
  <cols>
    <col min="1" max="1" width="13.140625" bestFit="1" customWidth="1"/>
    <col min="2" max="2" width="23" bestFit="1" customWidth="1"/>
  </cols>
  <sheetData>
    <row r="3" spans="1:2" x14ac:dyDescent="0.25">
      <c r="A3" s="12" t="s">
        <v>25</v>
      </c>
      <c r="B3" t="s">
        <v>57</v>
      </c>
    </row>
    <row r="4" spans="1:2" x14ac:dyDescent="0.25">
      <c r="A4" s="14" t="s">
        <v>41</v>
      </c>
      <c r="B4" s="13">
        <v>82</v>
      </c>
    </row>
    <row r="5" spans="1:2" x14ac:dyDescent="0.25">
      <c r="A5" s="14" t="s">
        <v>39</v>
      </c>
      <c r="B5" s="13">
        <v>66</v>
      </c>
    </row>
    <row r="6" spans="1:2" x14ac:dyDescent="0.25">
      <c r="A6" s="14" t="s">
        <v>37</v>
      </c>
      <c r="B6" s="13">
        <v>89</v>
      </c>
    </row>
    <row r="7" spans="1:2" x14ac:dyDescent="0.25">
      <c r="A7" s="14" t="s">
        <v>33</v>
      </c>
      <c r="B7" s="13">
        <v>106</v>
      </c>
    </row>
    <row r="8" spans="1:2" x14ac:dyDescent="0.25">
      <c r="A8" s="14" t="s">
        <v>35</v>
      </c>
      <c r="B8" s="13">
        <v>130</v>
      </c>
    </row>
    <row r="9" spans="1:2" x14ac:dyDescent="0.25">
      <c r="A9" s="14" t="s">
        <v>26</v>
      </c>
      <c r="B9" s="13">
        <v>473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4CCB-5929-4AFE-8E03-74DB66589CB4}">
  <dimension ref="A1"/>
  <sheetViews>
    <sheetView workbookViewId="0">
      <selection activeCell="K21" sqref="K21"/>
    </sheetView>
  </sheetViews>
  <sheetFormatPr defaultRowHeight="15" x14ac:dyDescent="0.25"/>
  <cols>
    <col min="1" max="16384" width="9.140625" style="15"/>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D2AA-90F7-4407-B3AB-500499C69FC8}">
  <dimension ref="A4:D18"/>
  <sheetViews>
    <sheetView workbookViewId="0">
      <selection activeCell="A4" sqref="A4:D16"/>
    </sheetView>
  </sheetViews>
  <sheetFormatPr defaultRowHeight="15" x14ac:dyDescent="0.25"/>
  <cols>
    <col min="1" max="1" width="18.85546875" customWidth="1"/>
    <col min="2" max="2" width="18.28515625" customWidth="1"/>
    <col min="3" max="3" width="23" customWidth="1"/>
    <col min="4" max="4" width="18.5703125" customWidth="1"/>
  </cols>
  <sheetData>
    <row r="4" spans="1:4" x14ac:dyDescent="0.25">
      <c r="A4" s="17" t="s">
        <v>60</v>
      </c>
      <c r="B4" s="17" t="s">
        <v>61</v>
      </c>
      <c r="C4" s="17" t="s">
        <v>62</v>
      </c>
      <c r="D4" s="17" t="s">
        <v>77</v>
      </c>
    </row>
    <row r="5" spans="1:4" x14ac:dyDescent="0.25">
      <c r="A5" s="7" t="s">
        <v>63</v>
      </c>
      <c r="B5" s="8">
        <v>4500</v>
      </c>
      <c r="C5" s="8">
        <v>3200</v>
      </c>
      <c r="D5">
        <f>Table3[[#This Row],[Income]]-Table3[[#This Row],[Expenses]]</f>
        <v>1300</v>
      </c>
    </row>
    <row r="6" spans="1:4" x14ac:dyDescent="0.25">
      <c r="A6" s="7" t="s">
        <v>64</v>
      </c>
      <c r="B6" s="8">
        <v>4700</v>
      </c>
      <c r="C6" s="8">
        <v>3100</v>
      </c>
      <c r="D6">
        <f>Table3[[#This Row],[Income]]-Table3[[#This Row],[Expenses]]</f>
        <v>1600</v>
      </c>
    </row>
    <row r="7" spans="1:4" x14ac:dyDescent="0.25">
      <c r="A7" s="7" t="s">
        <v>65</v>
      </c>
      <c r="B7" s="8">
        <v>4800</v>
      </c>
      <c r="C7" s="8">
        <v>3400</v>
      </c>
      <c r="D7">
        <f>Table3[[#This Row],[Income]]-Table3[[#This Row],[Expenses]]</f>
        <v>1400</v>
      </c>
    </row>
    <row r="8" spans="1:4" x14ac:dyDescent="0.25">
      <c r="A8" s="7" t="s">
        <v>66</v>
      </c>
      <c r="B8" s="8">
        <v>4600</v>
      </c>
      <c r="C8" s="8">
        <v>3300</v>
      </c>
      <c r="D8">
        <f>Table3[[#This Row],[Income]]-Table3[[#This Row],[Expenses]]</f>
        <v>1300</v>
      </c>
    </row>
    <row r="9" spans="1:4" x14ac:dyDescent="0.25">
      <c r="A9" s="7" t="s">
        <v>67</v>
      </c>
      <c r="B9" s="8">
        <v>5000</v>
      </c>
      <c r="C9" s="8">
        <v>3600</v>
      </c>
      <c r="D9">
        <f>Table3[[#This Row],[Income]]-Table3[[#This Row],[Expenses]]</f>
        <v>1400</v>
      </c>
    </row>
    <row r="10" spans="1:4" x14ac:dyDescent="0.25">
      <c r="A10" s="7" t="s">
        <v>68</v>
      </c>
      <c r="B10" s="8">
        <v>4900</v>
      </c>
      <c r="C10" s="8">
        <v>3500</v>
      </c>
      <c r="D10">
        <f>Table3[[#This Row],[Income]]-Table3[[#This Row],[Expenses]]</f>
        <v>1400</v>
      </c>
    </row>
    <row r="11" spans="1:4" x14ac:dyDescent="0.25">
      <c r="A11" s="7" t="s">
        <v>69</v>
      </c>
      <c r="B11" s="8">
        <v>5100</v>
      </c>
      <c r="C11" s="8">
        <v>3800</v>
      </c>
      <c r="D11">
        <f>Table3[[#This Row],[Income]]-Table3[[#This Row],[Expenses]]</f>
        <v>1300</v>
      </c>
    </row>
    <row r="12" spans="1:4" x14ac:dyDescent="0.25">
      <c r="A12" s="7" t="s">
        <v>70</v>
      </c>
      <c r="B12" s="8">
        <v>5200</v>
      </c>
      <c r="C12" s="8">
        <v>3900</v>
      </c>
      <c r="D12">
        <f>Table3[[#This Row],[Income]]-Table3[[#This Row],[Expenses]]</f>
        <v>1300</v>
      </c>
    </row>
    <row r="13" spans="1:4" x14ac:dyDescent="0.25">
      <c r="A13" s="7" t="s">
        <v>71</v>
      </c>
      <c r="B13" s="8">
        <v>4700</v>
      </c>
      <c r="C13" s="8">
        <v>3200</v>
      </c>
      <c r="D13">
        <f>Table3[[#This Row],[Income]]-Table3[[#This Row],[Expenses]]</f>
        <v>1500</v>
      </c>
    </row>
    <row r="14" spans="1:4" x14ac:dyDescent="0.25">
      <c r="A14" s="7" t="s">
        <v>72</v>
      </c>
      <c r="B14" s="8">
        <v>4600</v>
      </c>
      <c r="C14" s="8">
        <v>3400</v>
      </c>
      <c r="D14">
        <f>Table3[[#This Row],[Income]]-Table3[[#This Row],[Expenses]]</f>
        <v>1200</v>
      </c>
    </row>
    <row r="15" spans="1:4" x14ac:dyDescent="0.25">
      <c r="A15" s="7" t="s">
        <v>73</v>
      </c>
      <c r="B15" s="8">
        <v>4800</v>
      </c>
      <c r="C15" s="8">
        <v>3300</v>
      </c>
      <c r="D15">
        <f>Table3[[#This Row],[Income]]-Table3[[#This Row],[Expenses]]</f>
        <v>1500</v>
      </c>
    </row>
    <row r="16" spans="1:4" x14ac:dyDescent="0.25">
      <c r="A16" s="7" t="s">
        <v>74</v>
      </c>
      <c r="B16" s="8">
        <v>5000</v>
      </c>
      <c r="C16" s="8">
        <v>3600</v>
      </c>
      <c r="D16">
        <f>Table3[[#This Row],[Income]]-Table3[[#This Row],[Expenses]]</f>
        <v>1400</v>
      </c>
    </row>
    <row r="17" spans="3:4" ht="15.75" thickBot="1" x14ac:dyDescent="0.3"/>
    <row r="18" spans="3:4" ht="19.5" thickBot="1" x14ac:dyDescent="0.35">
      <c r="C18" s="22" t="s">
        <v>78</v>
      </c>
      <c r="D18" s="23">
        <f>SUM(Table3[Profit/loss])/COUNT(Table3[Profit/loss])</f>
        <v>1383.3333333333333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MCQS</vt:lpstr>
      <vt:lpstr>PIVOTQ1</vt:lpstr>
      <vt:lpstr>DATAQ1</vt:lpstr>
      <vt:lpstr>Q1DASH</vt:lpstr>
      <vt:lpstr>Data2</vt:lpstr>
      <vt:lpstr>pivot2</vt:lpstr>
      <vt:lpstr>Q2dasH</vt:lpstr>
      <vt:lpstr>Q3DATASET</vt:lpstr>
      <vt:lpstr>Q3 PIVOT</vt:lpstr>
      <vt:lpstr>Q3DASH</vt:lpstr>
      <vt:lpstr>Q4 Pivot</vt:lpstr>
      <vt:lpstr>Q4 Dash</vt:lpstr>
      <vt:lpstr>Q4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mfabid</cp:lastModifiedBy>
  <dcterms:created xsi:type="dcterms:W3CDTF">2024-11-24T10:20:46Z</dcterms:created>
  <dcterms:modified xsi:type="dcterms:W3CDTF">2024-11-24T18:18:47Z</dcterms:modified>
</cp:coreProperties>
</file>