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gro\Desktop\DataAnalyst\Excel\"/>
    </mc:Choice>
  </mc:AlternateContent>
  <xr:revisionPtr revIDLastSave="0" documentId="8_{F05BE6A9-0491-4D64-9BF7-B69E17507E43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</workbook>
</file>

<file path=xl/calcChain.xml><?xml version="1.0" encoding="utf-8"?>
<calcChain xmlns="http://schemas.openxmlformats.org/spreadsheetml/2006/main">
  <c r="R22" i="1" l="1"/>
  <c r="R23" i="1"/>
  <c r="R24" i="1"/>
  <c r="R25" i="1"/>
  <c r="R26" i="1"/>
  <c r="R27" i="1"/>
  <c r="R28" i="1"/>
  <c r="R29" i="1"/>
  <c r="R30" i="1"/>
  <c r="R3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" i="1"/>
  <c r="Q20" i="1"/>
  <c r="Q21" i="1"/>
  <c r="Q22" i="1"/>
  <c r="Q23" i="1"/>
  <c r="Q24" i="1"/>
  <c r="Q25" i="1"/>
  <c r="Q26" i="1"/>
  <c r="Q27" i="1"/>
  <c r="Q28" i="1"/>
  <c r="Q29" i="1"/>
  <c r="Q30" i="1"/>
  <c r="Q3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6" i="5"/>
  <c r="D5" i="2"/>
  <c r="D6" i="2"/>
  <c r="D7" i="2"/>
  <c r="D8" i="2"/>
  <c r="D9" i="2"/>
  <c r="D10" i="2"/>
  <c r="D11" i="2"/>
  <c r="D12" i="2"/>
  <c r="D13" i="2"/>
  <c r="D4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<sst xmlns="http://schemas.openxmlformats.org/spreadsheetml/2006/main" count="229" uniqueCount="184">
  <si>
    <t>FirstName</t>
  </si>
  <si>
    <t>LastName</t>
  </si>
  <si>
    <t>ExamScore</t>
  </si>
  <si>
    <t>Address</t>
  </si>
  <si>
    <t>John</t>
  </si>
  <si>
    <t>Jane</t>
  </si>
  <si>
    <t>Michael</t>
  </si>
  <si>
    <t>Emily</t>
  </si>
  <si>
    <t>Daniel</t>
  </si>
  <si>
    <t>Sophia</t>
  </si>
  <si>
    <t>Liam</t>
  </si>
  <si>
    <t>Olivia</t>
  </si>
  <si>
    <t>Noah</t>
  </si>
  <si>
    <t>Ava</t>
  </si>
  <si>
    <t>William</t>
  </si>
  <si>
    <t>Isabella</t>
  </si>
  <si>
    <t>James</t>
  </si>
  <si>
    <t>Mia</t>
  </si>
  <si>
    <t>Benjamin</t>
  </si>
  <si>
    <t>Amelia</t>
  </si>
  <si>
    <t>Lucas</t>
  </si>
  <si>
    <t>Harper</t>
  </si>
  <si>
    <t>Henry</t>
  </si>
  <si>
    <t>Evelyn</t>
  </si>
  <si>
    <t>Alexander</t>
  </si>
  <si>
    <t>Abigail</t>
  </si>
  <si>
    <t>Mason</t>
  </si>
  <si>
    <t>Ella</t>
  </si>
  <si>
    <t>Sebastian</t>
  </si>
  <si>
    <t>Scarlett</t>
  </si>
  <si>
    <t>Ethan</t>
  </si>
  <si>
    <t>Grace</t>
  </si>
  <si>
    <t>Jack</t>
  </si>
  <si>
    <t>Luna</t>
  </si>
  <si>
    <t>Doe</t>
  </si>
  <si>
    <t>Smith</t>
  </si>
  <si>
    <t>Johnson</t>
  </si>
  <si>
    <t>Davis</t>
  </si>
  <si>
    <t>Brown</t>
  </si>
  <si>
    <t>Martinez</t>
  </si>
  <si>
    <t>Wilson</t>
  </si>
  <si>
    <t>Moore</t>
  </si>
  <si>
    <t>Taylor</t>
  </si>
  <si>
    <t>Anderson</t>
  </si>
  <si>
    <t>Thomas</t>
  </si>
  <si>
    <t>Jackson</t>
  </si>
  <si>
    <t>White</t>
  </si>
  <si>
    <t>Harris</t>
  </si>
  <si>
    <t>Martin</t>
  </si>
  <si>
    <t>Thompson</t>
  </si>
  <si>
    <t>Garcia</t>
  </si>
  <si>
    <t>Clark</t>
  </si>
  <si>
    <t>Lewis</t>
  </si>
  <si>
    <t>Walker</t>
  </si>
  <si>
    <t>Young</t>
  </si>
  <si>
    <t>Hall</t>
  </si>
  <si>
    <t>King</t>
  </si>
  <si>
    <t>Wright</t>
  </si>
  <si>
    <t>Lopez</t>
  </si>
  <si>
    <t>Hill</t>
  </si>
  <si>
    <t>Scott</t>
  </si>
  <si>
    <t>Green</t>
  </si>
  <si>
    <t>Adams</t>
  </si>
  <si>
    <t>1234 Elm St, Springfield</t>
  </si>
  <si>
    <t>4321 Oak St, Riverdale</t>
  </si>
  <si>
    <t>5678 Maple Ave, Centerville</t>
  </si>
  <si>
    <t>9101 Pine Dr, Greenville</t>
  </si>
  <si>
    <t>2345 Cedar St, Hilltop</t>
  </si>
  <si>
    <t>8765 Birch Rd, Willowville</t>
  </si>
  <si>
    <t>4323 Walnut St, Fairview</t>
  </si>
  <si>
    <t>8902 Ash Ln, Georgetown</t>
  </si>
  <si>
    <t>6743 Fir St, Brookside</t>
  </si>
  <si>
    <t>2314 Poplar Dr, Lakeside</t>
  </si>
  <si>
    <t>7829 Sycamore Ave, Baytown</t>
  </si>
  <si>
    <t>3490 Magnolia Ln, Ridgeline</t>
  </si>
  <si>
    <t>1236 Cypress St, Clearview</t>
  </si>
  <si>
    <t>5423 Chestnut Rd, Roseville</t>
  </si>
  <si>
    <t>2304 Hickory Ln, Sunnydale</t>
  </si>
  <si>
    <t>8710 Redwood Dr, Falconridge</t>
  </si>
  <si>
    <t>4532 Spruce St, Highland</t>
  </si>
  <si>
    <t>1209 Alder Ln, Belmont</t>
  </si>
  <si>
    <t>6543 Hemlock St, Crestview</t>
  </si>
  <si>
    <t>9724 Maplewood Dr, Ashbury</t>
  </si>
  <si>
    <t>3457 Oakwood Ln, Bramblewood</t>
  </si>
  <si>
    <t>5674 Aspen Rd, Cloverfield</t>
  </si>
  <si>
    <t>8732 Beech St, Glendale</t>
  </si>
  <si>
    <t>2349 Linden Ave, Oakwood</t>
  </si>
  <si>
    <t>6501 Dogwood St, Meadowbrook</t>
  </si>
  <si>
    <t>7824 Palm Dr, Pinehurst</t>
  </si>
  <si>
    <t>4530 Pine St, Cedarvale</t>
  </si>
  <si>
    <t>3492 Willow Ave, Windham</t>
  </si>
  <si>
    <t>2108 Juniper Rd, Shadybrook</t>
  </si>
  <si>
    <t>9803 Cedarwood Dr, Brookview</t>
  </si>
  <si>
    <t>FullName</t>
  </si>
  <si>
    <t>FullName+Address</t>
  </si>
  <si>
    <t>Lower</t>
  </si>
  <si>
    <t>Upper</t>
  </si>
  <si>
    <t>Proper</t>
  </si>
  <si>
    <t>Left</t>
  </si>
  <si>
    <t>Right</t>
  </si>
  <si>
    <t>middle</t>
  </si>
  <si>
    <t>Replace</t>
  </si>
  <si>
    <t>Find</t>
  </si>
  <si>
    <t>PASS</t>
  </si>
  <si>
    <t>TASK-02</t>
  </si>
  <si>
    <t>Salesperson</t>
  </si>
  <si>
    <t>Revenue</t>
  </si>
  <si>
    <t>Region</t>
  </si>
  <si>
    <t>Units Sold</t>
  </si>
  <si>
    <t>Sale Date</t>
  </si>
  <si>
    <t>John Doe</t>
  </si>
  <si>
    <t>North</t>
  </si>
  <si>
    <t>Jane Smith</t>
  </si>
  <si>
    <t>East</t>
  </si>
  <si>
    <t>Michael Johnson</t>
  </si>
  <si>
    <t>West</t>
  </si>
  <si>
    <t>Emily Davis</t>
  </si>
  <si>
    <t>South</t>
  </si>
  <si>
    <t>Daniel Brown</t>
  </si>
  <si>
    <t>Sophia Martinez</t>
  </si>
  <si>
    <t>Liam Wilson</t>
  </si>
  <si>
    <t>Olivia Moore</t>
  </si>
  <si>
    <t>Noah Taylor</t>
  </si>
  <si>
    <t>Ava Anderson</t>
  </si>
  <si>
    <t>Ethan Clark</t>
  </si>
  <si>
    <t>Mia Lopez</t>
  </si>
  <si>
    <t>Lucas Wright</t>
  </si>
  <si>
    <t>Harper Green</t>
  </si>
  <si>
    <t>Mason Hall</t>
  </si>
  <si>
    <t>Ella King</t>
  </si>
  <si>
    <t>Sebastian Scott</t>
  </si>
  <si>
    <t>TASK-03</t>
  </si>
  <si>
    <t>Department</t>
  </si>
  <si>
    <t>Position</t>
  </si>
  <si>
    <t>Name</t>
  </si>
  <si>
    <t>Human Resources</t>
  </si>
  <si>
    <t>HR Manager</t>
  </si>
  <si>
    <t>John Smith</t>
  </si>
  <si>
    <t>Marketing</t>
  </si>
  <si>
    <t>Marketing Specialist</t>
  </si>
  <si>
    <t>Emily Johnson</t>
  </si>
  <si>
    <t>IT</t>
  </si>
  <si>
    <t>Software Engineer</t>
  </si>
  <si>
    <t>Michael Brown</t>
  </si>
  <si>
    <t>Sales</t>
  </si>
  <si>
    <t>Sales Executive</t>
  </si>
  <si>
    <t>Sarah Davis</t>
  </si>
  <si>
    <t>Finance</t>
  </si>
  <si>
    <t>Financial Analyst</t>
  </si>
  <si>
    <t>David Wilson</t>
  </si>
  <si>
    <t>Operations</t>
  </si>
  <si>
    <t>Operations Manager</t>
  </si>
  <si>
    <t>Laura Martinez</t>
  </si>
  <si>
    <t>Systems Administrator</t>
  </si>
  <si>
    <t>James Garcia</t>
  </si>
  <si>
    <t>Content Creator</t>
  </si>
  <si>
    <t>Olivia Clark</t>
  </si>
  <si>
    <t>Sales Associate</t>
  </si>
  <si>
    <t>Ethan Wright</t>
  </si>
  <si>
    <t>Recruiter</t>
  </si>
  <si>
    <t>Mia Thompson</t>
  </si>
  <si>
    <t>TASK-04</t>
  </si>
  <si>
    <t>Item Name</t>
  </si>
  <si>
    <t>Quantity</t>
  </si>
  <si>
    <t>Price</t>
  </si>
  <si>
    <t>Laptop</t>
  </si>
  <si>
    <t>Smartphone</t>
  </si>
  <si>
    <t>Headphones</t>
  </si>
  <si>
    <t>External Hard Drive</t>
  </si>
  <si>
    <t>Monitor</t>
  </si>
  <si>
    <t>Keyboard</t>
  </si>
  <si>
    <t>Mouse</t>
  </si>
  <si>
    <t>Printer</t>
  </si>
  <si>
    <t>USB Flash Drive</t>
  </si>
  <si>
    <t>Webcam</t>
  </si>
  <si>
    <t>Desk</t>
  </si>
  <si>
    <t>Chair</t>
  </si>
  <si>
    <t>Projector</t>
  </si>
  <si>
    <t>Whiteboard</t>
  </si>
  <si>
    <t>Office Supplies</t>
  </si>
  <si>
    <t>Blank</t>
  </si>
  <si>
    <t>N/A</t>
  </si>
  <si>
    <t>TASK-05</t>
  </si>
  <si>
    <t>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</si>
</sst>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ill>
        <patternFill patternType="lightTrellis">
          <bgColor theme="8" tint="0.39994506668294322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ill>
        <patternFill patternType="lightTrellis">
          <bgColor theme="8" tint="0.39994506668294322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workbookViewId="0">
      <selection activeCell="S1" sqref="S1"/>
    </sheetView>
  </sheetViews>
  <sheetFormatPr defaultRowHeight="15" x14ac:dyDescent="0.25"/>
  <cols>
    <col min="1" max="3" width="9.140625" style="2"/>
    <col min="4" max="4" width="30.5703125" style="2" bestFit="1" customWidth="1"/>
    <col min="6" max="6" width="17.28515625" bestFit="1" customWidth="1"/>
    <col min="7" max="7" width="45.85546875" customWidth="1"/>
    <col min="8" max="8" width="15.5703125" customWidth="1"/>
    <col min="9" max="9" width="18" customWidth="1"/>
    <col min="10" max="10" width="16.28515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F1" s="3" t="s">
        <v>93</v>
      </c>
      <c r="G1" s="3" t="s">
        <v>94</v>
      </c>
      <c r="H1" s="3" t="s">
        <v>95</v>
      </c>
      <c r="I1" s="3" t="s">
        <v>96</v>
      </c>
      <c r="J1" s="3" t="s">
        <v>97</v>
      </c>
      <c r="K1" s="3" t="s">
        <v>98</v>
      </c>
      <c r="L1" s="3" t="s">
        <v>99</v>
      </c>
      <c r="M1" s="3" t="s">
        <v>100</v>
      </c>
      <c r="N1" s="3" t="s">
        <v>0</v>
      </c>
      <c r="O1" s="3" t="s">
        <v>1</v>
      </c>
      <c r="P1" s="3" t="s">
        <v>101</v>
      </c>
      <c r="Q1" s="3" t="s">
        <v>102</v>
      </c>
      <c r="R1" s="3" t="s">
        <v>183</v>
      </c>
    </row>
    <row r="2" spans="1:18" x14ac:dyDescent="0.25">
      <c r="A2" s="2" t="s">
        <v>4</v>
      </c>
      <c r="B2" s="2" t="s">
        <v>34</v>
      </c>
      <c r="C2" s="2">
        <v>85</v>
      </c>
      <c r="D2" s="2" t="s">
        <v>63</v>
      </c>
      <c r="F2" t="str">
        <f>A2&amp;" " &amp;B2</f>
        <v>John Doe</v>
      </c>
      <c r="G2" t="str">
        <f>_xlfn.CONCAT(F2," ",D2)</f>
        <v>John Doe 1234 Elm St, Springfield</v>
      </c>
      <c r="H2" t="str">
        <f>LOWER(F2)</f>
        <v>john doe</v>
      </c>
      <c r="I2" t="str">
        <f>UPPER(F2)</f>
        <v>JOHN DOE</v>
      </c>
      <c r="J2" t="str">
        <f>PROPER(F2)</f>
        <v>John Doe</v>
      </c>
      <c r="K2" t="str">
        <f>LEFT(A2,3)</f>
        <v>Joh</v>
      </c>
      <c r="L2" t="str">
        <f>RIGHT(A2,3)</f>
        <v>ohn</v>
      </c>
      <c r="M2" t="str">
        <f>MID(G2,LEN(G2)-3/2,3)</f>
        <v>eld</v>
      </c>
      <c r="N2">
        <f>LEN(A2)</f>
        <v>4</v>
      </c>
      <c r="O2">
        <f>LEN(B2)</f>
        <v>3</v>
      </c>
      <c r="P2" t="str">
        <f>REPLACE(A2,1,3,"***")</f>
        <v>***n</v>
      </c>
      <c r="Q2" t="e">
        <f>FIND("A",B2)</f>
        <v>#VALUE!</v>
      </c>
      <c r="R2" t="e">
        <f>SEARCH("a",B2)</f>
        <v>#VALUE!</v>
      </c>
    </row>
    <row r="3" spans="1:18" x14ac:dyDescent="0.25">
      <c r="A3" s="2" t="s">
        <v>5</v>
      </c>
      <c r="B3" s="2" t="s">
        <v>35</v>
      </c>
      <c r="C3" s="2">
        <v>92</v>
      </c>
      <c r="D3" s="2" t="s">
        <v>64</v>
      </c>
      <c r="F3" t="str">
        <f t="shared" ref="F3:F31" si="0">A3&amp;" " &amp;B3</f>
        <v>Jane Smith</v>
      </c>
      <c r="G3" t="str">
        <f t="shared" ref="G3:G33" si="1">_xlfn.CONCAT(F3," ",D3)</f>
        <v>Jane Smith 4321 Oak St, Riverdale</v>
      </c>
      <c r="H3" t="str">
        <f t="shared" ref="H3:H31" si="2">LOWER(F3)</f>
        <v>jane smith</v>
      </c>
      <c r="I3" t="str">
        <f t="shared" ref="I3:I31" si="3">UPPER(F3)</f>
        <v>JANE SMITH</v>
      </c>
      <c r="J3" t="str">
        <f t="shared" ref="J3:J31" si="4">PROPER(F3)</f>
        <v>Jane Smith</v>
      </c>
      <c r="K3" t="str">
        <f t="shared" ref="K3:K31" si="5">LEFT(A3,3)</f>
        <v>Jan</v>
      </c>
      <c r="L3" t="str">
        <f t="shared" ref="L3:L31" si="6">RIGHT(A3,3)</f>
        <v>ane</v>
      </c>
      <c r="M3" t="str">
        <f t="shared" ref="M3:M31" si="7">MID(G3,LEN(G3)-3/2,3)</f>
        <v>ale</v>
      </c>
      <c r="N3">
        <f t="shared" ref="N3:N31" si="8">LEN(A3)</f>
        <v>4</v>
      </c>
      <c r="O3">
        <f t="shared" ref="O3:O31" si="9">LEN(B3)</f>
        <v>5</v>
      </c>
      <c r="P3" t="str">
        <f t="shared" ref="P3:P31" si="10">REPLACE(A3,1,3,"***")</f>
        <v>***e</v>
      </c>
      <c r="Q3" t="e">
        <f t="shared" ref="Q3:Q31" si="11">FIND("A",B3)</f>
        <v>#VALUE!</v>
      </c>
      <c r="R3" t="e">
        <f t="shared" ref="R3:R31" si="12">SEARCH("a",B3)</f>
        <v>#VALUE!</v>
      </c>
    </row>
    <row r="4" spans="1:18" x14ac:dyDescent="0.25">
      <c r="A4" s="2" t="s">
        <v>6</v>
      </c>
      <c r="B4" s="2" t="s">
        <v>36</v>
      </c>
      <c r="C4" s="2">
        <v>78</v>
      </c>
      <c r="D4" s="2" t="s">
        <v>65</v>
      </c>
      <c r="F4" t="str">
        <f t="shared" si="0"/>
        <v>Michael Johnson</v>
      </c>
      <c r="G4" t="str">
        <f t="shared" si="1"/>
        <v>Michael Johnson 5678 Maple Ave, Centerville</v>
      </c>
      <c r="H4" t="str">
        <f t="shared" si="2"/>
        <v>michael johnson</v>
      </c>
      <c r="I4" t="str">
        <f t="shared" si="3"/>
        <v>MICHAEL JOHNSON</v>
      </c>
      <c r="J4" t="str">
        <f t="shared" si="4"/>
        <v>Michael Johnson</v>
      </c>
      <c r="K4" t="str">
        <f t="shared" si="5"/>
        <v>Mic</v>
      </c>
      <c r="L4" t="str">
        <f t="shared" si="6"/>
        <v>ael</v>
      </c>
      <c r="M4" t="str">
        <f t="shared" si="7"/>
        <v>lle</v>
      </c>
      <c r="N4">
        <f t="shared" si="8"/>
        <v>7</v>
      </c>
      <c r="O4">
        <f t="shared" si="9"/>
        <v>7</v>
      </c>
      <c r="P4" t="str">
        <f t="shared" si="10"/>
        <v>***hael</v>
      </c>
      <c r="Q4" t="e">
        <f t="shared" si="11"/>
        <v>#VALUE!</v>
      </c>
      <c r="R4" t="e">
        <f t="shared" si="12"/>
        <v>#VALUE!</v>
      </c>
    </row>
    <row r="5" spans="1:18" x14ac:dyDescent="0.25">
      <c r="A5" s="2" t="s">
        <v>7</v>
      </c>
      <c r="B5" s="2" t="s">
        <v>37</v>
      </c>
      <c r="C5" s="2">
        <v>88</v>
      </c>
      <c r="D5" s="2" t="s">
        <v>66</v>
      </c>
      <c r="F5" t="str">
        <f t="shared" si="0"/>
        <v>Emily Davis</v>
      </c>
      <c r="G5" t="str">
        <f t="shared" si="1"/>
        <v>Emily Davis 9101 Pine Dr, Greenville</v>
      </c>
      <c r="H5" t="str">
        <f t="shared" si="2"/>
        <v>emily davis</v>
      </c>
      <c r="I5" t="str">
        <f t="shared" si="3"/>
        <v>EMILY DAVIS</v>
      </c>
      <c r="J5" t="str">
        <f t="shared" si="4"/>
        <v>Emily Davis</v>
      </c>
      <c r="K5" t="str">
        <f t="shared" si="5"/>
        <v>Emi</v>
      </c>
      <c r="L5" t="str">
        <f t="shared" si="6"/>
        <v>ily</v>
      </c>
      <c r="M5" t="str">
        <f t="shared" si="7"/>
        <v>lle</v>
      </c>
      <c r="N5">
        <f t="shared" si="8"/>
        <v>5</v>
      </c>
      <c r="O5">
        <f t="shared" si="9"/>
        <v>5</v>
      </c>
      <c r="P5" t="str">
        <f t="shared" si="10"/>
        <v>***ly</v>
      </c>
      <c r="Q5" t="e">
        <f t="shared" si="11"/>
        <v>#VALUE!</v>
      </c>
      <c r="R5">
        <f t="shared" si="12"/>
        <v>2</v>
      </c>
    </row>
    <row r="6" spans="1:18" x14ac:dyDescent="0.25">
      <c r="A6" s="2" t="s">
        <v>8</v>
      </c>
      <c r="B6" s="2" t="s">
        <v>38</v>
      </c>
      <c r="C6" s="2">
        <v>95</v>
      </c>
      <c r="D6" s="2" t="s">
        <v>67</v>
      </c>
      <c r="F6" t="str">
        <f t="shared" si="0"/>
        <v>Daniel Brown</v>
      </c>
      <c r="G6" t="str">
        <f t="shared" si="1"/>
        <v>Daniel Brown 2345 Cedar St, Hilltop</v>
      </c>
      <c r="H6" t="str">
        <f t="shared" si="2"/>
        <v>daniel brown</v>
      </c>
      <c r="I6" t="str">
        <f t="shared" si="3"/>
        <v>DANIEL BROWN</v>
      </c>
      <c r="J6" t="str">
        <f t="shared" si="4"/>
        <v>Daniel Brown</v>
      </c>
      <c r="K6" t="str">
        <f t="shared" si="5"/>
        <v>Dan</v>
      </c>
      <c r="L6" t="str">
        <f t="shared" si="6"/>
        <v>iel</v>
      </c>
      <c r="M6" t="str">
        <f t="shared" si="7"/>
        <v>top</v>
      </c>
      <c r="N6">
        <f t="shared" si="8"/>
        <v>6</v>
      </c>
      <c r="O6">
        <f t="shared" si="9"/>
        <v>5</v>
      </c>
      <c r="P6" t="str">
        <f t="shared" si="10"/>
        <v>***iel</v>
      </c>
      <c r="Q6" t="e">
        <f t="shared" si="11"/>
        <v>#VALUE!</v>
      </c>
      <c r="R6" t="e">
        <f t="shared" si="12"/>
        <v>#VALUE!</v>
      </c>
    </row>
    <row r="7" spans="1:18" x14ac:dyDescent="0.25">
      <c r="A7" s="2" t="s">
        <v>9</v>
      </c>
      <c r="B7" s="2" t="s">
        <v>39</v>
      </c>
      <c r="C7" s="2">
        <v>79</v>
      </c>
      <c r="D7" s="2" t="s">
        <v>68</v>
      </c>
      <c r="F7" t="str">
        <f t="shared" si="0"/>
        <v>Sophia Martinez</v>
      </c>
      <c r="G7" t="str">
        <f t="shared" si="1"/>
        <v>Sophia Martinez 8765 Birch Rd, Willowville</v>
      </c>
      <c r="H7" t="str">
        <f t="shared" si="2"/>
        <v>sophia martinez</v>
      </c>
      <c r="I7" t="str">
        <f t="shared" si="3"/>
        <v>SOPHIA MARTINEZ</v>
      </c>
      <c r="J7" t="str">
        <f t="shared" si="4"/>
        <v>Sophia Martinez</v>
      </c>
      <c r="K7" t="str">
        <f t="shared" si="5"/>
        <v>Sop</v>
      </c>
      <c r="L7" t="str">
        <f t="shared" si="6"/>
        <v>hia</v>
      </c>
      <c r="M7" t="str">
        <f t="shared" si="7"/>
        <v>lle</v>
      </c>
      <c r="N7">
        <f t="shared" si="8"/>
        <v>6</v>
      </c>
      <c r="O7">
        <f t="shared" si="9"/>
        <v>8</v>
      </c>
      <c r="P7" t="str">
        <f t="shared" si="10"/>
        <v>***hia</v>
      </c>
      <c r="Q7" t="e">
        <f t="shared" si="11"/>
        <v>#VALUE!</v>
      </c>
      <c r="R7">
        <f t="shared" si="12"/>
        <v>2</v>
      </c>
    </row>
    <row r="8" spans="1:18" x14ac:dyDescent="0.25">
      <c r="A8" s="2" t="s">
        <v>10</v>
      </c>
      <c r="B8" s="2" t="s">
        <v>40</v>
      </c>
      <c r="C8" s="2">
        <v>84</v>
      </c>
      <c r="D8" s="2" t="s">
        <v>69</v>
      </c>
      <c r="F8" t="str">
        <f t="shared" si="0"/>
        <v>Liam Wilson</v>
      </c>
      <c r="G8" t="str">
        <f t="shared" si="1"/>
        <v>Liam Wilson 4323 Walnut St, Fairview</v>
      </c>
      <c r="H8" t="str">
        <f t="shared" si="2"/>
        <v>liam wilson</v>
      </c>
      <c r="I8" t="str">
        <f t="shared" si="3"/>
        <v>LIAM WILSON</v>
      </c>
      <c r="J8" t="str">
        <f t="shared" si="4"/>
        <v>Liam Wilson</v>
      </c>
      <c r="K8" t="str">
        <f t="shared" si="5"/>
        <v>Lia</v>
      </c>
      <c r="L8" t="str">
        <f t="shared" si="6"/>
        <v>iam</v>
      </c>
      <c r="M8" t="str">
        <f t="shared" si="7"/>
        <v>iew</v>
      </c>
      <c r="N8">
        <f t="shared" si="8"/>
        <v>4</v>
      </c>
      <c r="O8">
        <f t="shared" si="9"/>
        <v>6</v>
      </c>
      <c r="P8" t="str">
        <f t="shared" si="10"/>
        <v>***m</v>
      </c>
      <c r="Q8" t="e">
        <f t="shared" si="11"/>
        <v>#VALUE!</v>
      </c>
      <c r="R8" t="e">
        <f t="shared" si="12"/>
        <v>#VALUE!</v>
      </c>
    </row>
    <row r="9" spans="1:18" x14ac:dyDescent="0.25">
      <c r="A9" s="2" t="s">
        <v>11</v>
      </c>
      <c r="B9" s="2" t="s">
        <v>41</v>
      </c>
      <c r="C9" s="2">
        <v>91</v>
      </c>
      <c r="D9" s="2" t="s">
        <v>70</v>
      </c>
      <c r="F9" t="str">
        <f t="shared" si="0"/>
        <v>Olivia Moore</v>
      </c>
      <c r="G9" t="str">
        <f t="shared" si="1"/>
        <v>Olivia Moore 8902 Ash Ln, Georgetown</v>
      </c>
      <c r="H9" t="str">
        <f t="shared" si="2"/>
        <v>olivia moore</v>
      </c>
      <c r="I9" t="str">
        <f t="shared" si="3"/>
        <v>OLIVIA MOORE</v>
      </c>
      <c r="J9" t="str">
        <f t="shared" si="4"/>
        <v>Olivia Moore</v>
      </c>
      <c r="K9" t="str">
        <f t="shared" si="5"/>
        <v>Oli</v>
      </c>
      <c r="L9" t="str">
        <f t="shared" si="6"/>
        <v>via</v>
      </c>
      <c r="M9" t="str">
        <f t="shared" si="7"/>
        <v>own</v>
      </c>
      <c r="N9">
        <f t="shared" si="8"/>
        <v>6</v>
      </c>
      <c r="O9">
        <f t="shared" si="9"/>
        <v>5</v>
      </c>
      <c r="P9" t="str">
        <f t="shared" si="10"/>
        <v>***via</v>
      </c>
      <c r="Q9" t="e">
        <f t="shared" si="11"/>
        <v>#VALUE!</v>
      </c>
      <c r="R9" t="e">
        <f t="shared" si="12"/>
        <v>#VALUE!</v>
      </c>
    </row>
    <row r="10" spans="1:18" x14ac:dyDescent="0.25">
      <c r="A10" s="2" t="s">
        <v>12</v>
      </c>
      <c r="B10" s="2" t="s">
        <v>42</v>
      </c>
      <c r="C10" s="2">
        <v>76</v>
      </c>
      <c r="D10" s="2" t="s">
        <v>71</v>
      </c>
      <c r="F10" t="str">
        <f t="shared" si="0"/>
        <v>Noah Taylor</v>
      </c>
      <c r="G10" t="str">
        <f t="shared" si="1"/>
        <v>Noah Taylor 6743 Fir St, Brookside</v>
      </c>
      <c r="H10" t="str">
        <f t="shared" si="2"/>
        <v>noah taylor</v>
      </c>
      <c r="I10" t="str">
        <f t="shared" si="3"/>
        <v>NOAH TAYLOR</v>
      </c>
      <c r="J10" t="str">
        <f t="shared" si="4"/>
        <v>Noah Taylor</v>
      </c>
      <c r="K10" t="str">
        <f t="shared" si="5"/>
        <v>Noa</v>
      </c>
      <c r="L10" t="str">
        <f t="shared" si="6"/>
        <v>oah</v>
      </c>
      <c r="M10" t="str">
        <f t="shared" si="7"/>
        <v>ide</v>
      </c>
      <c r="N10">
        <f t="shared" si="8"/>
        <v>4</v>
      </c>
      <c r="O10">
        <f t="shared" si="9"/>
        <v>6</v>
      </c>
      <c r="P10" t="str">
        <f t="shared" si="10"/>
        <v>***h</v>
      </c>
      <c r="Q10" t="e">
        <f t="shared" si="11"/>
        <v>#VALUE!</v>
      </c>
      <c r="R10">
        <f t="shared" si="12"/>
        <v>2</v>
      </c>
    </row>
    <row r="11" spans="1:18" x14ac:dyDescent="0.25">
      <c r="A11" s="2" t="s">
        <v>13</v>
      </c>
      <c r="B11" s="2" t="s">
        <v>43</v>
      </c>
      <c r="C11" s="2">
        <v>89</v>
      </c>
      <c r="D11" s="2" t="s">
        <v>72</v>
      </c>
      <c r="F11" t="str">
        <f t="shared" si="0"/>
        <v>Ava Anderson</v>
      </c>
      <c r="G11" t="str">
        <f t="shared" si="1"/>
        <v>Ava Anderson 2314 Poplar Dr, Lakeside</v>
      </c>
      <c r="H11" t="str">
        <f t="shared" si="2"/>
        <v>ava anderson</v>
      </c>
      <c r="I11" t="str">
        <f t="shared" si="3"/>
        <v>AVA ANDERSON</v>
      </c>
      <c r="J11" t="str">
        <f t="shared" si="4"/>
        <v>Ava Anderson</v>
      </c>
      <c r="K11" t="str">
        <f t="shared" si="5"/>
        <v>Ava</v>
      </c>
      <c r="L11" t="str">
        <f t="shared" si="6"/>
        <v>Ava</v>
      </c>
      <c r="M11" t="str">
        <f t="shared" si="7"/>
        <v>ide</v>
      </c>
      <c r="N11">
        <f t="shared" si="8"/>
        <v>3</v>
      </c>
      <c r="O11">
        <f t="shared" si="9"/>
        <v>8</v>
      </c>
      <c r="P11" t="str">
        <f t="shared" si="10"/>
        <v>***</v>
      </c>
      <c r="Q11">
        <f t="shared" si="11"/>
        <v>1</v>
      </c>
      <c r="R11">
        <f t="shared" si="12"/>
        <v>1</v>
      </c>
    </row>
    <row r="12" spans="1:18" x14ac:dyDescent="0.25">
      <c r="A12" s="2" t="s">
        <v>14</v>
      </c>
      <c r="B12" s="2" t="s">
        <v>44</v>
      </c>
      <c r="C12" s="2">
        <v>80</v>
      </c>
      <c r="D12" s="2" t="s">
        <v>73</v>
      </c>
      <c r="F12" t="str">
        <f t="shared" si="0"/>
        <v>William Thomas</v>
      </c>
      <c r="G12" t="str">
        <f t="shared" si="1"/>
        <v>William Thomas 7829 Sycamore Ave, Baytown</v>
      </c>
      <c r="H12" t="str">
        <f t="shared" si="2"/>
        <v>william thomas</v>
      </c>
      <c r="I12" t="str">
        <f t="shared" si="3"/>
        <v>WILLIAM THOMAS</v>
      </c>
      <c r="J12" t="str">
        <f t="shared" si="4"/>
        <v>William Thomas</v>
      </c>
      <c r="K12" t="str">
        <f t="shared" si="5"/>
        <v>Wil</v>
      </c>
      <c r="L12" t="str">
        <f t="shared" si="6"/>
        <v>iam</v>
      </c>
      <c r="M12" t="str">
        <f t="shared" si="7"/>
        <v>own</v>
      </c>
      <c r="N12">
        <f t="shared" si="8"/>
        <v>7</v>
      </c>
      <c r="O12">
        <f t="shared" si="9"/>
        <v>6</v>
      </c>
      <c r="P12" t="str">
        <f t="shared" si="10"/>
        <v>***liam</v>
      </c>
      <c r="Q12" t="e">
        <f t="shared" si="11"/>
        <v>#VALUE!</v>
      </c>
      <c r="R12">
        <f t="shared" si="12"/>
        <v>5</v>
      </c>
    </row>
    <row r="13" spans="1:18" x14ac:dyDescent="0.25">
      <c r="A13" s="2" t="s">
        <v>15</v>
      </c>
      <c r="B13" s="2" t="s">
        <v>45</v>
      </c>
      <c r="C13" s="2">
        <v>94</v>
      </c>
      <c r="D13" s="2" t="s">
        <v>74</v>
      </c>
      <c r="F13" t="str">
        <f t="shared" si="0"/>
        <v>Isabella Jackson</v>
      </c>
      <c r="G13" t="str">
        <f t="shared" si="1"/>
        <v>Isabella Jackson 3490 Magnolia Ln, Ridgeline</v>
      </c>
      <c r="H13" t="str">
        <f t="shared" si="2"/>
        <v>isabella jackson</v>
      </c>
      <c r="I13" t="str">
        <f t="shared" si="3"/>
        <v>ISABELLA JACKSON</v>
      </c>
      <c r="J13" t="str">
        <f t="shared" si="4"/>
        <v>Isabella Jackson</v>
      </c>
      <c r="K13" t="str">
        <f t="shared" si="5"/>
        <v>Isa</v>
      </c>
      <c r="L13" t="str">
        <f t="shared" si="6"/>
        <v>lla</v>
      </c>
      <c r="M13" t="str">
        <f t="shared" si="7"/>
        <v>ine</v>
      </c>
      <c r="N13">
        <f t="shared" si="8"/>
        <v>8</v>
      </c>
      <c r="O13">
        <f t="shared" si="9"/>
        <v>7</v>
      </c>
      <c r="P13" t="str">
        <f t="shared" si="10"/>
        <v>***bella</v>
      </c>
      <c r="Q13" t="e">
        <f t="shared" si="11"/>
        <v>#VALUE!</v>
      </c>
      <c r="R13">
        <f t="shared" si="12"/>
        <v>2</v>
      </c>
    </row>
    <row r="14" spans="1:18" x14ac:dyDescent="0.25">
      <c r="A14" s="2" t="s">
        <v>16</v>
      </c>
      <c r="B14" s="2" t="s">
        <v>46</v>
      </c>
      <c r="C14" s="2">
        <v>87</v>
      </c>
      <c r="D14" s="2" t="s">
        <v>75</v>
      </c>
      <c r="F14" t="str">
        <f t="shared" si="0"/>
        <v>James White</v>
      </c>
      <c r="G14" t="str">
        <f t="shared" si="1"/>
        <v>James White 1236 Cypress St, Clearview</v>
      </c>
      <c r="H14" t="str">
        <f t="shared" si="2"/>
        <v>james white</v>
      </c>
      <c r="I14" t="str">
        <f t="shared" si="3"/>
        <v>JAMES WHITE</v>
      </c>
      <c r="J14" t="str">
        <f t="shared" si="4"/>
        <v>James White</v>
      </c>
      <c r="K14" t="str">
        <f t="shared" si="5"/>
        <v>Jam</v>
      </c>
      <c r="L14" t="str">
        <f t="shared" si="6"/>
        <v>mes</v>
      </c>
      <c r="M14" t="str">
        <f t="shared" si="7"/>
        <v>iew</v>
      </c>
      <c r="N14">
        <f t="shared" si="8"/>
        <v>5</v>
      </c>
      <c r="O14">
        <f t="shared" si="9"/>
        <v>5</v>
      </c>
      <c r="P14" t="str">
        <f t="shared" si="10"/>
        <v>***es</v>
      </c>
      <c r="Q14" t="e">
        <f t="shared" si="11"/>
        <v>#VALUE!</v>
      </c>
      <c r="R14" t="e">
        <f t="shared" si="12"/>
        <v>#VALUE!</v>
      </c>
    </row>
    <row r="15" spans="1:18" x14ac:dyDescent="0.25">
      <c r="A15" s="2" t="s">
        <v>17</v>
      </c>
      <c r="B15" s="2" t="s">
        <v>47</v>
      </c>
      <c r="C15" s="2">
        <v>90</v>
      </c>
      <c r="D15" s="2" t="s">
        <v>76</v>
      </c>
      <c r="F15" t="str">
        <f t="shared" si="0"/>
        <v>Mia Harris</v>
      </c>
      <c r="G15" t="str">
        <f t="shared" si="1"/>
        <v>Mia Harris 5423 Chestnut Rd, Roseville</v>
      </c>
      <c r="H15" t="str">
        <f t="shared" si="2"/>
        <v>mia harris</v>
      </c>
      <c r="I15" t="str">
        <f t="shared" si="3"/>
        <v>MIA HARRIS</v>
      </c>
      <c r="J15" t="str">
        <f t="shared" si="4"/>
        <v>Mia Harris</v>
      </c>
      <c r="K15" t="str">
        <f t="shared" si="5"/>
        <v>Mia</v>
      </c>
      <c r="L15" t="str">
        <f t="shared" si="6"/>
        <v>Mia</v>
      </c>
      <c r="M15" t="str">
        <f t="shared" si="7"/>
        <v>lle</v>
      </c>
      <c r="N15">
        <f t="shared" si="8"/>
        <v>3</v>
      </c>
      <c r="O15">
        <f t="shared" si="9"/>
        <v>6</v>
      </c>
      <c r="P15" t="str">
        <f t="shared" si="10"/>
        <v>***</v>
      </c>
      <c r="Q15" t="e">
        <f t="shared" si="11"/>
        <v>#VALUE!</v>
      </c>
      <c r="R15">
        <f t="shared" si="12"/>
        <v>2</v>
      </c>
    </row>
    <row r="16" spans="1:18" x14ac:dyDescent="0.25">
      <c r="A16" s="2" t="s">
        <v>18</v>
      </c>
      <c r="B16" s="2" t="s">
        <v>48</v>
      </c>
      <c r="C16" s="2">
        <v>86</v>
      </c>
      <c r="D16" s="2" t="s">
        <v>77</v>
      </c>
      <c r="F16" t="str">
        <f t="shared" si="0"/>
        <v>Benjamin Martin</v>
      </c>
      <c r="G16" t="str">
        <f t="shared" si="1"/>
        <v>Benjamin Martin 2304 Hickory Ln, Sunnydale</v>
      </c>
      <c r="H16" t="str">
        <f t="shared" si="2"/>
        <v>benjamin martin</v>
      </c>
      <c r="I16" t="str">
        <f t="shared" si="3"/>
        <v>BENJAMIN MARTIN</v>
      </c>
      <c r="J16" t="str">
        <f t="shared" si="4"/>
        <v>Benjamin Martin</v>
      </c>
      <c r="K16" t="str">
        <f t="shared" si="5"/>
        <v>Ben</v>
      </c>
      <c r="L16" t="str">
        <f t="shared" si="6"/>
        <v>min</v>
      </c>
      <c r="M16" t="str">
        <f t="shared" si="7"/>
        <v>ale</v>
      </c>
      <c r="N16">
        <f t="shared" si="8"/>
        <v>8</v>
      </c>
      <c r="O16">
        <f t="shared" si="9"/>
        <v>6</v>
      </c>
      <c r="P16" t="str">
        <f t="shared" si="10"/>
        <v>***jamin</v>
      </c>
      <c r="Q16" t="e">
        <f t="shared" si="11"/>
        <v>#VALUE!</v>
      </c>
      <c r="R16">
        <f t="shared" si="12"/>
        <v>2</v>
      </c>
    </row>
    <row r="17" spans="1:18" x14ac:dyDescent="0.25">
      <c r="A17" s="2" t="s">
        <v>19</v>
      </c>
      <c r="B17" s="2" t="s">
        <v>49</v>
      </c>
      <c r="C17" s="2">
        <v>93</v>
      </c>
      <c r="D17" s="2" t="s">
        <v>78</v>
      </c>
      <c r="F17" t="str">
        <f t="shared" si="0"/>
        <v>Amelia Thompson</v>
      </c>
      <c r="G17" t="str">
        <f t="shared" si="1"/>
        <v>Amelia Thompson 8710 Redwood Dr, Falconridge</v>
      </c>
      <c r="H17" t="str">
        <f t="shared" si="2"/>
        <v>amelia thompson</v>
      </c>
      <c r="I17" t="str">
        <f t="shared" si="3"/>
        <v>AMELIA THOMPSON</v>
      </c>
      <c r="J17" t="str">
        <f t="shared" si="4"/>
        <v>Amelia Thompson</v>
      </c>
      <c r="K17" t="str">
        <f t="shared" si="5"/>
        <v>Ame</v>
      </c>
      <c r="L17" t="str">
        <f t="shared" si="6"/>
        <v>lia</v>
      </c>
      <c r="M17" t="str">
        <f t="shared" si="7"/>
        <v>dge</v>
      </c>
      <c r="N17">
        <f t="shared" si="8"/>
        <v>6</v>
      </c>
      <c r="O17">
        <f t="shared" si="9"/>
        <v>8</v>
      </c>
      <c r="P17" t="str">
        <f t="shared" si="10"/>
        <v>***lia</v>
      </c>
      <c r="Q17" t="e">
        <f t="shared" si="11"/>
        <v>#VALUE!</v>
      </c>
      <c r="R17" t="e">
        <f t="shared" si="12"/>
        <v>#VALUE!</v>
      </c>
    </row>
    <row r="18" spans="1:18" x14ac:dyDescent="0.25">
      <c r="A18" s="2" t="s">
        <v>20</v>
      </c>
      <c r="B18" s="2" t="s">
        <v>50</v>
      </c>
      <c r="C18" s="2">
        <v>81</v>
      </c>
      <c r="D18" s="2" t="s">
        <v>79</v>
      </c>
      <c r="F18" t="str">
        <f t="shared" si="0"/>
        <v>Lucas Garcia</v>
      </c>
      <c r="G18" t="str">
        <f t="shared" si="1"/>
        <v>Lucas Garcia 4532 Spruce St, Highland</v>
      </c>
      <c r="H18" t="str">
        <f t="shared" si="2"/>
        <v>lucas garcia</v>
      </c>
      <c r="I18" t="str">
        <f t="shared" si="3"/>
        <v>LUCAS GARCIA</v>
      </c>
      <c r="J18" t="str">
        <f t="shared" si="4"/>
        <v>Lucas Garcia</v>
      </c>
      <c r="K18" t="str">
        <f t="shared" si="5"/>
        <v>Luc</v>
      </c>
      <c r="L18" t="str">
        <f t="shared" si="6"/>
        <v>cas</v>
      </c>
      <c r="M18" t="str">
        <f t="shared" si="7"/>
        <v>and</v>
      </c>
      <c r="N18">
        <f t="shared" si="8"/>
        <v>5</v>
      </c>
      <c r="O18">
        <f t="shared" si="9"/>
        <v>6</v>
      </c>
      <c r="P18" t="str">
        <f t="shared" si="10"/>
        <v>***as</v>
      </c>
      <c r="Q18" t="e">
        <f t="shared" si="11"/>
        <v>#VALUE!</v>
      </c>
      <c r="R18">
        <f t="shared" si="12"/>
        <v>2</v>
      </c>
    </row>
    <row r="19" spans="1:18" x14ac:dyDescent="0.25">
      <c r="A19" s="2" t="s">
        <v>21</v>
      </c>
      <c r="B19" s="2" t="s">
        <v>39</v>
      </c>
      <c r="C19" s="2">
        <v>77</v>
      </c>
      <c r="D19" s="2" t="s">
        <v>80</v>
      </c>
      <c r="F19" t="str">
        <f t="shared" si="0"/>
        <v>Harper Martinez</v>
      </c>
      <c r="G19" t="str">
        <f t="shared" si="1"/>
        <v>Harper Martinez 1209 Alder Ln, Belmont</v>
      </c>
      <c r="H19" t="str">
        <f t="shared" si="2"/>
        <v>harper martinez</v>
      </c>
      <c r="I19" t="str">
        <f t="shared" si="3"/>
        <v>HARPER MARTINEZ</v>
      </c>
      <c r="J19" t="str">
        <f t="shared" si="4"/>
        <v>Harper Martinez</v>
      </c>
      <c r="K19" t="str">
        <f t="shared" si="5"/>
        <v>Har</v>
      </c>
      <c r="L19" t="str">
        <f t="shared" si="6"/>
        <v>per</v>
      </c>
      <c r="M19" t="str">
        <f t="shared" si="7"/>
        <v>ont</v>
      </c>
      <c r="N19">
        <f t="shared" si="8"/>
        <v>6</v>
      </c>
      <c r="O19">
        <f t="shared" si="9"/>
        <v>8</v>
      </c>
      <c r="P19" t="str">
        <f t="shared" si="10"/>
        <v>***per</v>
      </c>
      <c r="Q19" t="e">
        <f t="shared" si="11"/>
        <v>#VALUE!</v>
      </c>
      <c r="R19">
        <f t="shared" si="12"/>
        <v>2</v>
      </c>
    </row>
    <row r="20" spans="1:18" x14ac:dyDescent="0.25">
      <c r="A20" s="2" t="s">
        <v>22</v>
      </c>
      <c r="B20" s="2" t="s">
        <v>51</v>
      </c>
      <c r="C20" s="2">
        <v>82</v>
      </c>
      <c r="D20" s="2" t="s">
        <v>81</v>
      </c>
      <c r="F20" t="str">
        <f t="shared" si="0"/>
        <v>Henry Clark</v>
      </c>
      <c r="G20" t="str">
        <f t="shared" si="1"/>
        <v>Henry Clark 6543 Hemlock St, Crestview</v>
      </c>
      <c r="H20" t="str">
        <f t="shared" si="2"/>
        <v>henry clark</v>
      </c>
      <c r="I20" t="str">
        <f t="shared" si="3"/>
        <v>HENRY CLARK</v>
      </c>
      <c r="J20" t="str">
        <f t="shared" si="4"/>
        <v>Henry Clark</v>
      </c>
      <c r="K20" t="str">
        <f t="shared" si="5"/>
        <v>Hen</v>
      </c>
      <c r="L20" t="str">
        <f t="shared" si="6"/>
        <v>nry</v>
      </c>
      <c r="M20" t="str">
        <f t="shared" si="7"/>
        <v>iew</v>
      </c>
      <c r="N20">
        <f t="shared" si="8"/>
        <v>5</v>
      </c>
      <c r="O20">
        <f t="shared" si="9"/>
        <v>5</v>
      </c>
      <c r="P20" t="str">
        <f t="shared" si="10"/>
        <v>***ry</v>
      </c>
      <c r="Q20" t="e">
        <f>FIND("A",B20)</f>
        <v>#VALUE!</v>
      </c>
      <c r="R20">
        <f t="shared" si="12"/>
        <v>3</v>
      </c>
    </row>
    <row r="21" spans="1:18" x14ac:dyDescent="0.25">
      <c r="A21" s="2" t="s">
        <v>23</v>
      </c>
      <c r="B21" s="2" t="s">
        <v>52</v>
      </c>
      <c r="C21" s="2">
        <v>75</v>
      </c>
      <c r="D21" s="2" t="s">
        <v>82</v>
      </c>
      <c r="F21" t="str">
        <f t="shared" si="0"/>
        <v>Evelyn Lewis</v>
      </c>
      <c r="G21" t="str">
        <f t="shared" si="1"/>
        <v>Evelyn Lewis 9724 Maplewood Dr, Ashbury</v>
      </c>
      <c r="H21" t="str">
        <f t="shared" si="2"/>
        <v>evelyn lewis</v>
      </c>
      <c r="I21" t="str">
        <f t="shared" si="3"/>
        <v>EVELYN LEWIS</v>
      </c>
      <c r="J21" t="str">
        <f t="shared" si="4"/>
        <v>Evelyn Lewis</v>
      </c>
      <c r="K21" t="str">
        <f t="shared" si="5"/>
        <v>Eve</v>
      </c>
      <c r="L21" t="str">
        <f t="shared" si="6"/>
        <v>lyn</v>
      </c>
      <c r="M21" t="str">
        <f t="shared" si="7"/>
        <v>ury</v>
      </c>
      <c r="N21">
        <f t="shared" si="8"/>
        <v>6</v>
      </c>
      <c r="O21">
        <f t="shared" si="9"/>
        <v>5</v>
      </c>
      <c r="P21" t="str">
        <f t="shared" si="10"/>
        <v>***lyn</v>
      </c>
      <c r="Q21" t="e">
        <f t="shared" si="11"/>
        <v>#VALUE!</v>
      </c>
      <c r="R21" t="e">
        <f t="shared" si="12"/>
        <v>#VALUE!</v>
      </c>
    </row>
    <row r="22" spans="1:18" x14ac:dyDescent="0.25">
      <c r="A22" s="2" t="s">
        <v>24</v>
      </c>
      <c r="B22" s="2" t="s">
        <v>53</v>
      </c>
      <c r="C22" s="2">
        <v>96</v>
      </c>
      <c r="D22" s="2" t="s">
        <v>83</v>
      </c>
      <c r="F22" t="str">
        <f t="shared" si="0"/>
        <v>Alexander Walker</v>
      </c>
      <c r="G22" t="str">
        <f t="shared" si="1"/>
        <v>Alexander Walker 3457 Oakwood Ln, Bramblewood</v>
      </c>
      <c r="H22" t="str">
        <f t="shared" si="2"/>
        <v>alexander walker</v>
      </c>
      <c r="I22" t="str">
        <f t="shared" si="3"/>
        <v>ALEXANDER WALKER</v>
      </c>
      <c r="J22" t="str">
        <f t="shared" si="4"/>
        <v>Alexander Walker</v>
      </c>
      <c r="K22" t="str">
        <f t="shared" si="5"/>
        <v>Ale</v>
      </c>
      <c r="L22" t="str">
        <f t="shared" si="6"/>
        <v>der</v>
      </c>
      <c r="M22" t="str">
        <f t="shared" si="7"/>
        <v>ood</v>
      </c>
      <c r="N22">
        <f t="shared" si="8"/>
        <v>9</v>
      </c>
      <c r="O22">
        <f t="shared" si="9"/>
        <v>6</v>
      </c>
      <c r="P22" t="str">
        <f t="shared" si="10"/>
        <v>***xander</v>
      </c>
      <c r="Q22" t="e">
        <f t="shared" si="11"/>
        <v>#VALUE!</v>
      </c>
      <c r="R22">
        <f>SEARCH("a",B22)</f>
        <v>2</v>
      </c>
    </row>
    <row r="23" spans="1:18" x14ac:dyDescent="0.25">
      <c r="A23" s="2" t="s">
        <v>25</v>
      </c>
      <c r="B23" s="2" t="s">
        <v>54</v>
      </c>
      <c r="C23" s="2">
        <v>83</v>
      </c>
      <c r="D23" s="2" t="s">
        <v>84</v>
      </c>
      <c r="F23" t="str">
        <f t="shared" si="0"/>
        <v>Abigail Young</v>
      </c>
      <c r="G23" t="str">
        <f t="shared" si="1"/>
        <v>Abigail Young 5674 Aspen Rd, Cloverfield</v>
      </c>
      <c r="H23" t="str">
        <f t="shared" si="2"/>
        <v>abigail young</v>
      </c>
      <c r="I23" t="str">
        <f t="shared" si="3"/>
        <v>ABIGAIL YOUNG</v>
      </c>
      <c r="J23" t="str">
        <f t="shared" si="4"/>
        <v>Abigail Young</v>
      </c>
      <c r="K23" t="str">
        <f t="shared" si="5"/>
        <v>Abi</v>
      </c>
      <c r="L23" t="str">
        <f t="shared" si="6"/>
        <v>ail</v>
      </c>
      <c r="M23" t="str">
        <f t="shared" si="7"/>
        <v>eld</v>
      </c>
      <c r="N23">
        <f t="shared" si="8"/>
        <v>7</v>
      </c>
      <c r="O23">
        <f t="shared" si="9"/>
        <v>5</v>
      </c>
      <c r="P23" t="str">
        <f t="shared" si="10"/>
        <v>***gail</v>
      </c>
      <c r="Q23" t="e">
        <f t="shared" si="11"/>
        <v>#VALUE!</v>
      </c>
      <c r="R23" t="e">
        <f t="shared" si="12"/>
        <v>#VALUE!</v>
      </c>
    </row>
    <row r="24" spans="1:18" x14ac:dyDescent="0.25">
      <c r="A24" s="2" t="s">
        <v>26</v>
      </c>
      <c r="B24" s="2" t="s">
        <v>55</v>
      </c>
      <c r="C24" s="2">
        <v>88</v>
      </c>
      <c r="D24" s="2" t="s">
        <v>85</v>
      </c>
      <c r="F24" t="str">
        <f t="shared" si="0"/>
        <v>Mason Hall</v>
      </c>
      <c r="G24" t="str">
        <f t="shared" si="1"/>
        <v>Mason Hall 8732 Beech St, Glendale</v>
      </c>
      <c r="H24" t="str">
        <f t="shared" si="2"/>
        <v>mason hall</v>
      </c>
      <c r="I24" t="str">
        <f t="shared" si="3"/>
        <v>MASON HALL</v>
      </c>
      <c r="J24" t="str">
        <f t="shared" si="4"/>
        <v>Mason Hall</v>
      </c>
      <c r="K24" t="str">
        <f t="shared" si="5"/>
        <v>Mas</v>
      </c>
      <c r="L24" t="str">
        <f t="shared" si="6"/>
        <v>son</v>
      </c>
      <c r="M24" t="str">
        <f t="shared" si="7"/>
        <v>ale</v>
      </c>
      <c r="N24">
        <f t="shared" si="8"/>
        <v>5</v>
      </c>
      <c r="O24">
        <f t="shared" si="9"/>
        <v>4</v>
      </c>
      <c r="P24" t="str">
        <f t="shared" si="10"/>
        <v>***on</v>
      </c>
      <c r="Q24" t="e">
        <f t="shared" si="11"/>
        <v>#VALUE!</v>
      </c>
      <c r="R24">
        <f t="shared" si="12"/>
        <v>2</v>
      </c>
    </row>
    <row r="25" spans="1:18" x14ac:dyDescent="0.25">
      <c r="A25" s="2" t="s">
        <v>27</v>
      </c>
      <c r="B25" s="2" t="s">
        <v>56</v>
      </c>
      <c r="C25" s="2">
        <v>92</v>
      </c>
      <c r="D25" s="2" t="s">
        <v>86</v>
      </c>
      <c r="F25" t="str">
        <f t="shared" si="0"/>
        <v>Ella King</v>
      </c>
      <c r="G25" t="str">
        <f t="shared" si="1"/>
        <v>Ella King 2349 Linden Ave, Oakwood</v>
      </c>
      <c r="H25" t="str">
        <f t="shared" si="2"/>
        <v>ella king</v>
      </c>
      <c r="I25" t="str">
        <f t="shared" si="3"/>
        <v>ELLA KING</v>
      </c>
      <c r="J25" t="str">
        <f t="shared" si="4"/>
        <v>Ella King</v>
      </c>
      <c r="K25" t="str">
        <f t="shared" si="5"/>
        <v>Ell</v>
      </c>
      <c r="L25" t="str">
        <f t="shared" si="6"/>
        <v>lla</v>
      </c>
      <c r="M25" t="str">
        <f t="shared" si="7"/>
        <v>ood</v>
      </c>
      <c r="N25">
        <f t="shared" si="8"/>
        <v>4</v>
      </c>
      <c r="O25">
        <f t="shared" si="9"/>
        <v>4</v>
      </c>
      <c r="P25" t="str">
        <f t="shared" si="10"/>
        <v>***a</v>
      </c>
      <c r="Q25" t="e">
        <f t="shared" si="11"/>
        <v>#VALUE!</v>
      </c>
      <c r="R25" t="e">
        <f t="shared" si="12"/>
        <v>#VALUE!</v>
      </c>
    </row>
    <row r="26" spans="1:18" x14ac:dyDescent="0.25">
      <c r="A26" s="2" t="s">
        <v>28</v>
      </c>
      <c r="B26" s="2" t="s">
        <v>57</v>
      </c>
      <c r="C26" s="2">
        <v>84</v>
      </c>
      <c r="D26" s="2" t="s">
        <v>87</v>
      </c>
      <c r="F26" t="str">
        <f t="shared" si="0"/>
        <v>Sebastian Wright</v>
      </c>
      <c r="G26" t="str">
        <f t="shared" si="1"/>
        <v>Sebastian Wright 6501 Dogwood St, Meadowbrook</v>
      </c>
      <c r="H26" t="str">
        <f t="shared" si="2"/>
        <v>sebastian wright</v>
      </c>
      <c r="I26" t="str">
        <f t="shared" si="3"/>
        <v>SEBASTIAN WRIGHT</v>
      </c>
      <c r="J26" t="str">
        <f t="shared" si="4"/>
        <v>Sebastian Wright</v>
      </c>
      <c r="K26" t="str">
        <f t="shared" si="5"/>
        <v>Seb</v>
      </c>
      <c r="L26" t="str">
        <f t="shared" si="6"/>
        <v>ian</v>
      </c>
      <c r="M26" t="str">
        <f t="shared" si="7"/>
        <v>ook</v>
      </c>
      <c r="N26">
        <f t="shared" si="8"/>
        <v>9</v>
      </c>
      <c r="O26">
        <f t="shared" si="9"/>
        <v>6</v>
      </c>
      <c r="P26" t="str">
        <f t="shared" si="10"/>
        <v>***astian</v>
      </c>
      <c r="Q26" t="e">
        <f t="shared" si="11"/>
        <v>#VALUE!</v>
      </c>
      <c r="R26" t="e">
        <f t="shared" si="12"/>
        <v>#VALUE!</v>
      </c>
    </row>
    <row r="27" spans="1:18" x14ac:dyDescent="0.25">
      <c r="A27" s="2" t="s">
        <v>29</v>
      </c>
      <c r="B27" s="2" t="s">
        <v>58</v>
      </c>
      <c r="C27" s="2">
        <v>89</v>
      </c>
      <c r="D27" s="2" t="s">
        <v>88</v>
      </c>
      <c r="F27" t="str">
        <f t="shared" si="0"/>
        <v>Scarlett Lopez</v>
      </c>
      <c r="G27" t="str">
        <f t="shared" si="1"/>
        <v>Scarlett Lopez 7824 Palm Dr, Pinehurst</v>
      </c>
      <c r="H27" t="str">
        <f t="shared" si="2"/>
        <v>scarlett lopez</v>
      </c>
      <c r="I27" t="str">
        <f t="shared" si="3"/>
        <v>SCARLETT LOPEZ</v>
      </c>
      <c r="J27" t="str">
        <f t="shared" si="4"/>
        <v>Scarlett Lopez</v>
      </c>
      <c r="K27" t="str">
        <f t="shared" si="5"/>
        <v>Sca</v>
      </c>
      <c r="L27" t="str">
        <f t="shared" si="6"/>
        <v>ett</v>
      </c>
      <c r="M27" t="str">
        <f t="shared" si="7"/>
        <v>rst</v>
      </c>
      <c r="N27">
        <f t="shared" si="8"/>
        <v>8</v>
      </c>
      <c r="O27">
        <f t="shared" si="9"/>
        <v>5</v>
      </c>
      <c r="P27" t="str">
        <f t="shared" si="10"/>
        <v>***rlett</v>
      </c>
      <c r="Q27" t="e">
        <f t="shared" si="11"/>
        <v>#VALUE!</v>
      </c>
      <c r="R27" t="e">
        <f t="shared" si="12"/>
        <v>#VALUE!</v>
      </c>
    </row>
    <row r="28" spans="1:18" x14ac:dyDescent="0.25">
      <c r="A28" s="2" t="s">
        <v>30</v>
      </c>
      <c r="B28" s="2" t="s">
        <v>59</v>
      </c>
      <c r="C28" s="2">
        <v>78</v>
      </c>
      <c r="D28" s="2" t="s">
        <v>89</v>
      </c>
      <c r="F28" t="str">
        <f t="shared" si="0"/>
        <v>Ethan Hill</v>
      </c>
      <c r="G28" t="str">
        <f t="shared" si="1"/>
        <v>Ethan Hill 4530 Pine St, Cedarvale</v>
      </c>
      <c r="H28" t="str">
        <f t="shared" si="2"/>
        <v>ethan hill</v>
      </c>
      <c r="I28" t="str">
        <f t="shared" si="3"/>
        <v>ETHAN HILL</v>
      </c>
      <c r="J28" t="str">
        <f t="shared" si="4"/>
        <v>Ethan Hill</v>
      </c>
      <c r="K28" t="str">
        <f t="shared" si="5"/>
        <v>Eth</v>
      </c>
      <c r="L28" t="str">
        <f t="shared" si="6"/>
        <v>han</v>
      </c>
      <c r="M28" t="str">
        <f t="shared" si="7"/>
        <v>ale</v>
      </c>
      <c r="N28">
        <f t="shared" si="8"/>
        <v>5</v>
      </c>
      <c r="O28">
        <f t="shared" si="9"/>
        <v>4</v>
      </c>
      <c r="P28" t="str">
        <f t="shared" si="10"/>
        <v>***an</v>
      </c>
      <c r="Q28" t="e">
        <f t="shared" si="11"/>
        <v>#VALUE!</v>
      </c>
      <c r="R28" t="e">
        <f t="shared" si="12"/>
        <v>#VALUE!</v>
      </c>
    </row>
    <row r="29" spans="1:18" x14ac:dyDescent="0.25">
      <c r="A29" s="2" t="s">
        <v>31</v>
      </c>
      <c r="B29" s="2" t="s">
        <v>60</v>
      </c>
      <c r="C29" s="2">
        <v>90</v>
      </c>
      <c r="D29" s="2" t="s">
        <v>90</v>
      </c>
      <c r="F29" t="str">
        <f t="shared" si="0"/>
        <v>Grace Scott</v>
      </c>
      <c r="G29" t="str">
        <f t="shared" si="1"/>
        <v>Grace Scott 3492 Willow Ave, Windham</v>
      </c>
      <c r="H29" t="str">
        <f t="shared" si="2"/>
        <v>grace scott</v>
      </c>
      <c r="I29" t="str">
        <f t="shared" si="3"/>
        <v>GRACE SCOTT</v>
      </c>
      <c r="J29" t="str">
        <f t="shared" si="4"/>
        <v>Grace Scott</v>
      </c>
      <c r="K29" t="str">
        <f t="shared" si="5"/>
        <v>Gra</v>
      </c>
      <c r="L29" t="str">
        <f t="shared" si="6"/>
        <v>ace</v>
      </c>
      <c r="M29" t="str">
        <f t="shared" si="7"/>
        <v>ham</v>
      </c>
      <c r="N29">
        <f t="shared" si="8"/>
        <v>5</v>
      </c>
      <c r="O29">
        <f t="shared" si="9"/>
        <v>5</v>
      </c>
      <c r="P29" t="str">
        <f t="shared" si="10"/>
        <v>***ce</v>
      </c>
      <c r="Q29" t="e">
        <f t="shared" si="11"/>
        <v>#VALUE!</v>
      </c>
      <c r="R29" t="e">
        <f t="shared" si="12"/>
        <v>#VALUE!</v>
      </c>
    </row>
    <row r="30" spans="1:18" x14ac:dyDescent="0.25">
      <c r="A30" s="2" t="s">
        <v>32</v>
      </c>
      <c r="B30" s="2" t="s">
        <v>61</v>
      </c>
      <c r="C30" s="2">
        <v>85</v>
      </c>
      <c r="D30" s="2" t="s">
        <v>91</v>
      </c>
      <c r="F30" t="str">
        <f t="shared" si="0"/>
        <v>Jack Green</v>
      </c>
      <c r="G30" t="str">
        <f t="shared" si="1"/>
        <v>Jack Green 2108 Juniper Rd, Shadybrook</v>
      </c>
      <c r="H30" t="str">
        <f t="shared" si="2"/>
        <v>jack green</v>
      </c>
      <c r="I30" t="str">
        <f t="shared" si="3"/>
        <v>JACK GREEN</v>
      </c>
      <c r="J30" t="str">
        <f t="shared" si="4"/>
        <v>Jack Green</v>
      </c>
      <c r="K30" t="str">
        <f t="shared" si="5"/>
        <v>Jac</v>
      </c>
      <c r="L30" t="str">
        <f t="shared" si="6"/>
        <v>ack</v>
      </c>
      <c r="M30" t="str">
        <f t="shared" si="7"/>
        <v>ook</v>
      </c>
      <c r="N30">
        <f t="shared" si="8"/>
        <v>4</v>
      </c>
      <c r="O30">
        <f t="shared" si="9"/>
        <v>5</v>
      </c>
      <c r="P30" t="str">
        <f t="shared" si="10"/>
        <v>***k</v>
      </c>
      <c r="Q30" t="e">
        <f t="shared" si="11"/>
        <v>#VALUE!</v>
      </c>
      <c r="R30" t="e">
        <f t="shared" si="12"/>
        <v>#VALUE!</v>
      </c>
    </row>
    <row r="31" spans="1:18" x14ac:dyDescent="0.25">
      <c r="A31" s="2" t="s">
        <v>33</v>
      </c>
      <c r="B31" s="2" t="s">
        <v>62</v>
      </c>
      <c r="C31" s="2">
        <v>87</v>
      </c>
      <c r="D31" s="2" t="s">
        <v>92</v>
      </c>
      <c r="F31" t="str">
        <f t="shared" si="0"/>
        <v>Luna Adams</v>
      </c>
      <c r="G31" t="str">
        <f t="shared" si="1"/>
        <v>Luna Adams 9803 Cedarwood Dr, Brookview</v>
      </c>
      <c r="H31" t="str">
        <f t="shared" si="2"/>
        <v>luna adams</v>
      </c>
      <c r="I31" t="str">
        <f t="shared" si="3"/>
        <v>LUNA ADAMS</v>
      </c>
      <c r="J31" t="str">
        <f t="shared" si="4"/>
        <v>Luna Adams</v>
      </c>
      <c r="K31" t="str">
        <f t="shared" si="5"/>
        <v>Lun</v>
      </c>
      <c r="L31" t="str">
        <f t="shared" si="6"/>
        <v>una</v>
      </c>
      <c r="M31" t="str">
        <f t="shared" si="7"/>
        <v>iew</v>
      </c>
      <c r="N31">
        <f t="shared" si="8"/>
        <v>4</v>
      </c>
      <c r="O31">
        <f t="shared" si="9"/>
        <v>5</v>
      </c>
      <c r="P31" t="str">
        <f t="shared" si="10"/>
        <v>***a</v>
      </c>
      <c r="Q31">
        <f t="shared" si="11"/>
        <v>1</v>
      </c>
      <c r="R31">
        <f t="shared" si="12"/>
        <v>1</v>
      </c>
    </row>
    <row r="32" spans="1:18" x14ac:dyDescent="0.25">
      <c r="G32" t="str">
        <f t="shared" si="1"/>
        <v xml:space="preserve"> </v>
      </c>
    </row>
    <row r="33" spans="7:7" x14ac:dyDescent="0.25">
      <c r="G33" t="str">
        <f t="shared" si="1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A8FD-82B3-49CE-B122-E323DC502137}">
  <dimension ref="A1:L13"/>
  <sheetViews>
    <sheetView workbookViewId="0">
      <selection activeCell="H10" sqref="H10"/>
    </sheetView>
  </sheetViews>
  <sheetFormatPr defaultRowHeight="15" x14ac:dyDescent="0.25"/>
  <cols>
    <col min="1" max="1" width="10.85546875" style="2" customWidth="1"/>
    <col min="2" max="2" width="11.42578125" style="2" customWidth="1"/>
    <col min="3" max="3" width="10.42578125" style="7" customWidth="1"/>
    <col min="4" max="4" width="9.140625" style="2"/>
  </cols>
  <sheetData>
    <row r="1" spans="1:12" x14ac:dyDescent="0.25">
      <c r="A1" s="8" t="s">
        <v>104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3" spans="1:12" ht="19.5" customHeight="1" x14ac:dyDescent="0.25">
      <c r="A3" s="11" t="s">
        <v>0</v>
      </c>
      <c r="B3" s="11" t="s">
        <v>1</v>
      </c>
      <c r="C3" s="12" t="s">
        <v>2</v>
      </c>
      <c r="D3" s="11" t="s">
        <v>103</v>
      </c>
    </row>
    <row r="4" spans="1:12" x14ac:dyDescent="0.25">
      <c r="A4" s="4" t="s">
        <v>4</v>
      </c>
      <c r="B4" s="4" t="s">
        <v>34</v>
      </c>
      <c r="C4" s="6">
        <v>85</v>
      </c>
      <c r="D4" s="2" t="str">
        <f>IF(C4&gt;=85,"A",IF(C4&gt;=70,"B",IF(C4&gt;=59,"C","FAIL")))</f>
        <v>A</v>
      </c>
    </row>
    <row r="5" spans="1:12" x14ac:dyDescent="0.25">
      <c r="A5" s="4" t="s">
        <v>5</v>
      </c>
      <c r="B5" s="4" t="s">
        <v>35</v>
      </c>
      <c r="C5" s="6">
        <v>92</v>
      </c>
      <c r="D5" s="2" t="str">
        <f t="shared" ref="D5:D13" si="0">IF(C5&gt;=85,"A",IF(C5&gt;=70,"B",IF(C5&gt;=59,"C","FAIL")))</f>
        <v>A</v>
      </c>
    </row>
    <row r="6" spans="1:12" x14ac:dyDescent="0.25">
      <c r="A6" s="4" t="s">
        <v>6</v>
      </c>
      <c r="B6" s="4" t="s">
        <v>36</v>
      </c>
      <c r="C6" s="6">
        <v>78</v>
      </c>
      <c r="D6" s="2" t="str">
        <f t="shared" si="0"/>
        <v>B</v>
      </c>
    </row>
    <row r="7" spans="1:12" x14ac:dyDescent="0.25">
      <c r="A7" s="4" t="s">
        <v>7</v>
      </c>
      <c r="B7" s="4" t="s">
        <v>37</v>
      </c>
      <c r="C7" s="6">
        <v>88</v>
      </c>
      <c r="D7" s="2" t="str">
        <f t="shared" si="0"/>
        <v>A</v>
      </c>
    </row>
    <row r="8" spans="1:12" x14ac:dyDescent="0.25">
      <c r="A8" s="4" t="s">
        <v>8</v>
      </c>
      <c r="B8" s="4" t="s">
        <v>38</v>
      </c>
      <c r="C8" s="6">
        <v>95</v>
      </c>
      <c r="D8" s="2" t="str">
        <f t="shared" si="0"/>
        <v>A</v>
      </c>
    </row>
    <row r="9" spans="1:12" x14ac:dyDescent="0.25">
      <c r="A9" s="4" t="s">
        <v>9</v>
      </c>
      <c r="B9" s="4" t="s">
        <v>39</v>
      </c>
      <c r="C9" s="6">
        <v>79</v>
      </c>
      <c r="D9" s="2" t="str">
        <f t="shared" si="0"/>
        <v>B</v>
      </c>
    </row>
    <row r="10" spans="1:12" x14ac:dyDescent="0.25">
      <c r="A10" s="4" t="s">
        <v>10</v>
      </c>
      <c r="B10" s="4" t="s">
        <v>40</v>
      </c>
      <c r="C10" s="6">
        <v>84</v>
      </c>
      <c r="D10" s="2" t="str">
        <f t="shared" si="0"/>
        <v>B</v>
      </c>
    </row>
    <row r="11" spans="1:12" x14ac:dyDescent="0.25">
      <c r="A11" s="4" t="s">
        <v>11</v>
      </c>
      <c r="B11" s="4" t="s">
        <v>41</v>
      </c>
      <c r="C11" s="6">
        <v>91</v>
      </c>
      <c r="D11" s="2" t="str">
        <f t="shared" si="0"/>
        <v>A</v>
      </c>
    </row>
    <row r="12" spans="1:12" x14ac:dyDescent="0.25">
      <c r="A12" s="4" t="s">
        <v>12</v>
      </c>
      <c r="B12" s="4" t="s">
        <v>42</v>
      </c>
      <c r="C12" s="6">
        <v>76</v>
      </c>
      <c r="D12" s="2" t="str">
        <f t="shared" si="0"/>
        <v>B</v>
      </c>
    </row>
    <row r="13" spans="1:12" x14ac:dyDescent="0.25">
      <c r="A13" s="4" t="s">
        <v>13</v>
      </c>
      <c r="B13" s="4" t="s">
        <v>43</v>
      </c>
      <c r="C13" s="6">
        <v>89</v>
      </c>
      <c r="D13" s="2" t="str">
        <f t="shared" si="0"/>
        <v>A</v>
      </c>
    </row>
  </sheetData>
  <mergeCells count="1">
    <mergeCell ref="A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B8934-0A09-4E67-ACD5-E25F0CAA01C8}">
  <dimension ref="A1:H21"/>
  <sheetViews>
    <sheetView workbookViewId="0">
      <selection activeCell="L13" sqref="L13"/>
    </sheetView>
  </sheetViews>
  <sheetFormatPr defaultRowHeight="15" x14ac:dyDescent="0.25"/>
  <cols>
    <col min="1" max="1" width="15.7109375" style="2" customWidth="1"/>
    <col min="2" max="2" width="13.140625" style="2" customWidth="1"/>
    <col min="3" max="3" width="15.140625" style="2" customWidth="1"/>
    <col min="4" max="4" width="13.42578125" style="2" customWidth="1"/>
    <col min="5" max="5" width="14.140625" style="2" customWidth="1"/>
  </cols>
  <sheetData>
    <row r="1" spans="1:8" x14ac:dyDescent="0.25">
      <c r="A1" s="8" t="s">
        <v>131</v>
      </c>
      <c r="B1" s="8"/>
      <c r="C1" s="8"/>
      <c r="D1" s="8"/>
      <c r="E1" s="8"/>
      <c r="F1" s="8"/>
      <c r="G1" s="8"/>
      <c r="H1" s="8"/>
    </row>
    <row r="4" spans="1:8" x14ac:dyDescent="0.25">
      <c r="A4" s="10" t="s">
        <v>105</v>
      </c>
      <c r="B4" s="10" t="s">
        <v>106</v>
      </c>
      <c r="C4" s="10" t="s">
        <v>107</v>
      </c>
      <c r="D4" s="10" t="s">
        <v>108</v>
      </c>
      <c r="E4" s="10" t="s">
        <v>109</v>
      </c>
    </row>
    <row r="5" spans="1:8" x14ac:dyDescent="0.25">
      <c r="A5" s="5" t="s">
        <v>110</v>
      </c>
      <c r="B5" s="5">
        <v>4500</v>
      </c>
      <c r="C5" s="5" t="s">
        <v>111</v>
      </c>
      <c r="D5" s="5">
        <v>150</v>
      </c>
      <c r="E5" s="9">
        <v>44941</v>
      </c>
    </row>
    <row r="6" spans="1:8" x14ac:dyDescent="0.25">
      <c r="A6" s="5" t="s">
        <v>112</v>
      </c>
      <c r="B6" s="5">
        <v>7600</v>
      </c>
      <c r="C6" s="5"/>
      <c r="D6" s="5">
        <v>240</v>
      </c>
      <c r="E6" s="9">
        <v>44979</v>
      </c>
    </row>
    <row r="7" spans="1:8" ht="30" x14ac:dyDescent="0.25">
      <c r="A7" s="5" t="s">
        <v>114</v>
      </c>
      <c r="B7" s="5"/>
      <c r="C7" s="5" t="s">
        <v>115</v>
      </c>
      <c r="D7" s="5">
        <v>180</v>
      </c>
      <c r="E7" s="9">
        <v>45004</v>
      </c>
    </row>
    <row r="8" spans="1:8" x14ac:dyDescent="0.25">
      <c r="A8" s="5" t="s">
        <v>116</v>
      </c>
      <c r="B8" s="5">
        <v>8100</v>
      </c>
      <c r="C8" s="5" t="s">
        <v>117</v>
      </c>
      <c r="D8" s="5"/>
      <c r="E8" s="9">
        <v>45021</v>
      </c>
    </row>
    <row r="9" spans="1:8" x14ac:dyDescent="0.25">
      <c r="A9" s="5" t="s">
        <v>118</v>
      </c>
      <c r="B9" s="5">
        <v>9400</v>
      </c>
      <c r="C9" s="5" t="s">
        <v>111</v>
      </c>
      <c r="D9" s="5">
        <v>320</v>
      </c>
      <c r="E9" s="5"/>
    </row>
    <row r="10" spans="1:8" x14ac:dyDescent="0.25">
      <c r="A10" s="5" t="s">
        <v>119</v>
      </c>
      <c r="B10" s="5">
        <v>3200</v>
      </c>
      <c r="C10" s="5" t="s">
        <v>113</v>
      </c>
      <c r="D10" s="5">
        <v>110</v>
      </c>
      <c r="E10" s="9">
        <v>45084</v>
      </c>
    </row>
    <row r="11" spans="1:8" x14ac:dyDescent="0.25">
      <c r="A11" s="5" t="s">
        <v>120</v>
      </c>
      <c r="B11" s="5">
        <v>6700</v>
      </c>
      <c r="C11" s="5" t="s">
        <v>115</v>
      </c>
      <c r="D11" s="5">
        <v>230</v>
      </c>
      <c r="E11" s="9">
        <v>45128</v>
      </c>
    </row>
    <row r="12" spans="1:8" x14ac:dyDescent="0.25">
      <c r="A12" s="5" t="s">
        <v>121</v>
      </c>
      <c r="B12" s="5"/>
      <c r="C12" s="5" t="s">
        <v>117</v>
      </c>
      <c r="D12" s="5">
        <v>210</v>
      </c>
      <c r="E12" s="9">
        <v>45150</v>
      </c>
    </row>
    <row r="13" spans="1:8" x14ac:dyDescent="0.25">
      <c r="A13" s="5" t="s">
        <v>122</v>
      </c>
      <c r="B13" s="5">
        <v>4900</v>
      </c>
      <c r="C13" s="5" t="s">
        <v>111</v>
      </c>
      <c r="D13" s="5">
        <v>170</v>
      </c>
      <c r="E13" s="5"/>
    </row>
    <row r="14" spans="1:8" x14ac:dyDescent="0.25">
      <c r="A14" s="5" t="s">
        <v>123</v>
      </c>
      <c r="B14" s="5">
        <v>8500</v>
      </c>
      <c r="C14" s="5" t="s">
        <v>113</v>
      </c>
      <c r="D14" s="5"/>
      <c r="E14" s="9">
        <v>45202</v>
      </c>
    </row>
    <row r="15" spans="1:8" x14ac:dyDescent="0.25">
      <c r="A15" s="5" t="s">
        <v>124</v>
      </c>
      <c r="B15" s="5">
        <v>9000</v>
      </c>
      <c r="C15" s="5" t="s">
        <v>111</v>
      </c>
      <c r="D15" s="5">
        <v>300</v>
      </c>
      <c r="E15" s="9">
        <v>44946</v>
      </c>
    </row>
    <row r="16" spans="1:8" x14ac:dyDescent="0.25">
      <c r="A16" s="5" t="s">
        <v>125</v>
      </c>
      <c r="B16" s="5"/>
      <c r="C16" s="5" t="s">
        <v>113</v>
      </c>
      <c r="D16" s="5">
        <v>220</v>
      </c>
      <c r="E16" s="9">
        <v>44982</v>
      </c>
    </row>
    <row r="17" spans="1:5" x14ac:dyDescent="0.25">
      <c r="A17" s="5" t="s">
        <v>126</v>
      </c>
      <c r="B17" s="5">
        <v>6400</v>
      </c>
      <c r="C17" s="5" t="s">
        <v>115</v>
      </c>
      <c r="D17" s="5"/>
      <c r="E17" s="9">
        <v>45010</v>
      </c>
    </row>
    <row r="18" spans="1:5" x14ac:dyDescent="0.25">
      <c r="A18" s="5" t="s">
        <v>127</v>
      </c>
      <c r="B18" s="5">
        <v>6700</v>
      </c>
      <c r="C18" s="5" t="s">
        <v>117</v>
      </c>
      <c r="D18" s="5">
        <v>230</v>
      </c>
      <c r="E18" s="9">
        <v>45026</v>
      </c>
    </row>
    <row r="19" spans="1:5" x14ac:dyDescent="0.25">
      <c r="A19" s="5" t="s">
        <v>128</v>
      </c>
      <c r="B19" s="5">
        <v>5300</v>
      </c>
      <c r="C19" s="5"/>
      <c r="D19" s="5">
        <v>190</v>
      </c>
      <c r="E19" s="9">
        <v>45066</v>
      </c>
    </row>
    <row r="20" spans="1:5" x14ac:dyDescent="0.25">
      <c r="A20" s="5" t="s">
        <v>129</v>
      </c>
      <c r="B20" s="5">
        <v>6900</v>
      </c>
      <c r="C20" s="5" t="s">
        <v>113</v>
      </c>
      <c r="D20" s="5">
        <v>260</v>
      </c>
      <c r="E20" s="9">
        <v>45092</v>
      </c>
    </row>
    <row r="21" spans="1:5" x14ac:dyDescent="0.25">
      <c r="A21" s="5" t="s">
        <v>130</v>
      </c>
      <c r="B21" s="5">
        <v>7600</v>
      </c>
      <c r="C21" s="5" t="s">
        <v>115</v>
      </c>
      <c r="D21" s="5">
        <v>240</v>
      </c>
      <c r="E21" s="9">
        <v>45132</v>
      </c>
    </row>
  </sheetData>
  <mergeCells count="1">
    <mergeCell ref="A1:H1"/>
  </mergeCells>
  <conditionalFormatting sqref="A4:E21">
    <cfRule type="containsBlanks" dxfId="4" priority="3">
      <formula>LEN(TRIM(A4))=0</formula>
    </cfRule>
  </conditionalFormatting>
  <conditionalFormatting sqref="D2:D1048576">
    <cfRule type="top10" dxfId="0" priority="2" rank="10"/>
  </conditionalFormatting>
  <conditionalFormatting sqref="B2:B1048576">
    <cfRule type="colorScale" priority="1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3CCD-46EC-4EBF-A939-056BC27B08F9}">
  <dimension ref="A1:H14"/>
  <sheetViews>
    <sheetView workbookViewId="0">
      <selection sqref="A1:H1"/>
    </sheetView>
  </sheetViews>
  <sheetFormatPr defaultRowHeight="15" x14ac:dyDescent="0.25"/>
  <cols>
    <col min="1" max="1" width="18.42578125" customWidth="1"/>
    <col min="2" max="2" width="25.140625" customWidth="1"/>
    <col min="3" max="3" width="18.140625" customWidth="1"/>
  </cols>
  <sheetData>
    <row r="1" spans="1:8" x14ac:dyDescent="0.25">
      <c r="A1" s="8" t="s">
        <v>161</v>
      </c>
      <c r="B1" s="8"/>
      <c r="C1" s="8"/>
      <c r="D1" s="8"/>
      <c r="E1" s="8"/>
      <c r="F1" s="8"/>
      <c r="G1" s="8"/>
      <c r="H1" s="8"/>
    </row>
    <row r="4" spans="1:8" x14ac:dyDescent="0.25">
      <c r="A4" s="10" t="s">
        <v>132</v>
      </c>
      <c r="B4" s="10" t="s">
        <v>133</v>
      </c>
      <c r="C4" s="10" t="s">
        <v>134</v>
      </c>
    </row>
    <row r="5" spans="1:8" x14ac:dyDescent="0.25">
      <c r="A5" s="4" t="s">
        <v>147</v>
      </c>
      <c r="B5" s="4" t="s">
        <v>148</v>
      </c>
      <c r="C5" s="4" t="s">
        <v>149</v>
      </c>
    </row>
    <row r="6" spans="1:8" x14ac:dyDescent="0.25">
      <c r="A6" s="4" t="s">
        <v>135</v>
      </c>
      <c r="B6" s="4" t="s">
        <v>136</v>
      </c>
      <c r="C6" s="4" t="s">
        <v>137</v>
      </c>
    </row>
    <row r="7" spans="1:8" x14ac:dyDescent="0.25">
      <c r="A7" s="4" t="s">
        <v>135</v>
      </c>
      <c r="B7" s="4" t="s">
        <v>159</v>
      </c>
      <c r="C7" s="4" t="s">
        <v>160</v>
      </c>
    </row>
    <row r="8" spans="1:8" x14ac:dyDescent="0.25">
      <c r="A8" s="4" t="s">
        <v>141</v>
      </c>
      <c r="B8" s="4" t="s">
        <v>142</v>
      </c>
      <c r="C8" s="4" t="s">
        <v>143</v>
      </c>
    </row>
    <row r="9" spans="1:8" x14ac:dyDescent="0.25">
      <c r="A9" s="4" t="s">
        <v>141</v>
      </c>
      <c r="B9" s="4" t="s">
        <v>153</v>
      </c>
      <c r="C9" s="4" t="s">
        <v>154</v>
      </c>
    </row>
    <row r="10" spans="1:8" x14ac:dyDescent="0.25">
      <c r="A10" s="4" t="s">
        <v>138</v>
      </c>
      <c r="B10" s="4" t="s">
        <v>155</v>
      </c>
      <c r="C10" s="4" t="s">
        <v>156</v>
      </c>
    </row>
    <row r="11" spans="1:8" x14ac:dyDescent="0.25">
      <c r="A11" s="4" t="s">
        <v>138</v>
      </c>
      <c r="B11" s="4" t="s">
        <v>139</v>
      </c>
      <c r="C11" s="4" t="s">
        <v>140</v>
      </c>
    </row>
    <row r="12" spans="1:8" x14ac:dyDescent="0.25">
      <c r="A12" s="4" t="s">
        <v>150</v>
      </c>
      <c r="B12" s="4" t="s">
        <v>151</v>
      </c>
      <c r="C12" s="4" t="s">
        <v>152</v>
      </c>
    </row>
    <row r="13" spans="1:8" x14ac:dyDescent="0.25">
      <c r="A13" s="4" t="s">
        <v>144</v>
      </c>
      <c r="B13" s="4" t="s">
        <v>157</v>
      </c>
      <c r="C13" s="4" t="s">
        <v>158</v>
      </c>
    </row>
    <row r="14" spans="1:8" x14ac:dyDescent="0.25">
      <c r="A14" s="4" t="s">
        <v>144</v>
      </c>
      <c r="B14" s="4" t="s">
        <v>145</v>
      </c>
      <c r="C14" s="4" t="s">
        <v>146</v>
      </c>
    </row>
  </sheetData>
  <sortState ref="A5:C14">
    <sortCondition ref="A5:A14"/>
    <sortCondition ref="B5:B14"/>
  </sortState>
  <mergeCells count="1"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762F5-C3E8-480A-95CC-0221937AAE63}">
  <dimension ref="A1:D20"/>
  <sheetViews>
    <sheetView workbookViewId="0">
      <selection activeCell="F7" sqref="F7"/>
    </sheetView>
  </sheetViews>
  <sheetFormatPr defaultRowHeight="15" x14ac:dyDescent="0.25"/>
  <cols>
    <col min="1" max="1" width="22.85546875" customWidth="1"/>
    <col min="2" max="2" width="23.5703125" customWidth="1"/>
    <col min="3" max="3" width="30.28515625" customWidth="1"/>
  </cols>
  <sheetData>
    <row r="1" spans="1:4" x14ac:dyDescent="0.25">
      <c r="A1" s="8" t="s">
        <v>182</v>
      </c>
      <c r="B1" s="8"/>
      <c r="C1" s="8"/>
      <c r="D1" s="8"/>
    </row>
    <row r="5" spans="1:4" x14ac:dyDescent="0.25">
      <c r="A5" s="10" t="s">
        <v>162</v>
      </c>
      <c r="B5" s="10" t="s">
        <v>163</v>
      </c>
      <c r="C5" s="10" t="s">
        <v>164</v>
      </c>
      <c r="D5" s="10" t="s">
        <v>180</v>
      </c>
    </row>
    <row r="6" spans="1:4" x14ac:dyDescent="0.25">
      <c r="A6" s="4" t="s">
        <v>165</v>
      </c>
      <c r="B6" s="4">
        <v>10</v>
      </c>
      <c r="C6" s="4">
        <v>800</v>
      </c>
      <c r="D6" t="b">
        <f>ISBLANK(C6)</f>
        <v>0</v>
      </c>
    </row>
    <row r="7" spans="1:4" x14ac:dyDescent="0.25">
      <c r="A7" s="4" t="s">
        <v>166</v>
      </c>
      <c r="B7" s="4">
        <v>25</v>
      </c>
      <c r="C7" s="4" t="s">
        <v>181</v>
      </c>
      <c r="D7" t="b">
        <f t="shared" ref="D7:D20" si="0">ISBLANK(C7)</f>
        <v>0</v>
      </c>
    </row>
    <row r="8" spans="1:4" x14ac:dyDescent="0.25">
      <c r="A8" s="4" t="s">
        <v>167</v>
      </c>
      <c r="B8" s="4">
        <v>50</v>
      </c>
      <c r="C8" s="4">
        <v>100</v>
      </c>
      <c r="D8" t="b">
        <f t="shared" si="0"/>
        <v>0</v>
      </c>
    </row>
    <row r="9" spans="1:4" x14ac:dyDescent="0.25">
      <c r="A9" s="4" t="s">
        <v>168</v>
      </c>
      <c r="B9" s="4">
        <v>15</v>
      </c>
      <c r="C9" s="4">
        <v>150</v>
      </c>
      <c r="D9" t="b">
        <f t="shared" si="0"/>
        <v>0</v>
      </c>
    </row>
    <row r="10" spans="1:4" x14ac:dyDescent="0.25">
      <c r="A10" s="4" t="s">
        <v>169</v>
      </c>
      <c r="B10" s="4">
        <v>20</v>
      </c>
      <c r="C10" s="4" t="s">
        <v>181</v>
      </c>
      <c r="D10" t="b">
        <f t="shared" si="0"/>
        <v>0</v>
      </c>
    </row>
    <row r="11" spans="1:4" x14ac:dyDescent="0.25">
      <c r="A11" s="4" t="s">
        <v>170</v>
      </c>
      <c r="B11" s="4">
        <v>30</v>
      </c>
      <c r="C11" s="4">
        <v>50</v>
      </c>
      <c r="D11" t="b">
        <f t="shared" si="0"/>
        <v>0</v>
      </c>
    </row>
    <row r="12" spans="1:4" x14ac:dyDescent="0.25">
      <c r="A12" s="4" t="s">
        <v>171</v>
      </c>
      <c r="B12" s="4">
        <v>40</v>
      </c>
      <c r="C12" s="4">
        <v>25</v>
      </c>
      <c r="D12" t="b">
        <f t="shared" si="0"/>
        <v>0</v>
      </c>
    </row>
    <row r="13" spans="1:4" x14ac:dyDescent="0.25">
      <c r="A13" s="4" t="s">
        <v>172</v>
      </c>
      <c r="B13" s="4">
        <v>5</v>
      </c>
      <c r="C13" s="4">
        <v>300</v>
      </c>
      <c r="D13" t="b">
        <f t="shared" si="0"/>
        <v>0</v>
      </c>
    </row>
    <row r="14" spans="1:4" x14ac:dyDescent="0.25">
      <c r="A14" s="4" t="s">
        <v>173</v>
      </c>
      <c r="B14" s="4">
        <v>100</v>
      </c>
      <c r="C14" s="4" t="s">
        <v>181</v>
      </c>
      <c r="D14" t="b">
        <f t="shared" si="0"/>
        <v>0</v>
      </c>
    </row>
    <row r="15" spans="1:4" x14ac:dyDescent="0.25">
      <c r="A15" s="4" t="s">
        <v>174</v>
      </c>
      <c r="B15" s="4">
        <v>10</v>
      </c>
      <c r="C15" s="4">
        <v>75</v>
      </c>
      <c r="D15" t="b">
        <f t="shared" si="0"/>
        <v>0</v>
      </c>
    </row>
    <row r="16" spans="1:4" x14ac:dyDescent="0.25">
      <c r="A16" s="4" t="s">
        <v>175</v>
      </c>
      <c r="B16" s="4">
        <v>8</v>
      </c>
      <c r="C16" s="4">
        <v>200</v>
      </c>
      <c r="D16" t="b">
        <f t="shared" si="0"/>
        <v>0</v>
      </c>
    </row>
    <row r="17" spans="1:4" x14ac:dyDescent="0.25">
      <c r="A17" s="4" t="s">
        <v>176</v>
      </c>
      <c r="B17" s="4">
        <v>12</v>
      </c>
      <c r="C17" s="4" t="s">
        <v>181</v>
      </c>
      <c r="D17" t="b">
        <f t="shared" si="0"/>
        <v>0</v>
      </c>
    </row>
    <row r="18" spans="1:4" x14ac:dyDescent="0.25">
      <c r="A18" s="4" t="s">
        <v>177</v>
      </c>
      <c r="B18" s="4">
        <v>4</v>
      </c>
      <c r="C18" s="4">
        <v>400</v>
      </c>
      <c r="D18" t="b">
        <f t="shared" si="0"/>
        <v>0</v>
      </c>
    </row>
    <row r="19" spans="1:4" x14ac:dyDescent="0.25">
      <c r="A19" s="4" t="s">
        <v>178</v>
      </c>
      <c r="B19" s="4">
        <v>6</v>
      </c>
      <c r="C19" s="4" t="s">
        <v>181</v>
      </c>
      <c r="D19" t="b">
        <f t="shared" si="0"/>
        <v>0</v>
      </c>
    </row>
    <row r="20" spans="1:4" x14ac:dyDescent="0.25">
      <c r="A20" s="4" t="s">
        <v>179</v>
      </c>
      <c r="B20" s="4">
        <v>100</v>
      </c>
      <c r="C20" s="4">
        <v>20</v>
      </c>
      <c r="D20" t="b">
        <f t="shared" si="0"/>
        <v>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abdullah usman</cp:lastModifiedBy>
  <dcterms:created xsi:type="dcterms:W3CDTF">2024-10-03T14:27:31Z</dcterms:created>
  <dcterms:modified xsi:type="dcterms:W3CDTF">2024-10-03T18:38:00Z</dcterms:modified>
</cp:coreProperties>
</file>