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2504D760-DF99-43C7-AB97-7E2D20AF4A78}" xr6:coauthVersionLast="45" xr6:coauthVersionMax="47" xr10:uidLastSave="{00000000-0000-0000-0000-000000000000}"/>
  <bookViews>
    <workbookView xWindow="-120" yWindow="-120" windowWidth="20730" windowHeight="11310" xr2:uid="{00000000-000D-0000-FFFF-FFFF00000000}"/>
  </bookViews>
  <sheets>
    <sheet name="ProjectSchedule" sheetId="11" r:id="rId1"/>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7" i="11" l="1"/>
  <c r="C9" i="11" l="1"/>
  <c r="D9" i="11" s="1"/>
  <c r="C12" i="11" s="1"/>
  <c r="D12" i="11" l="1"/>
  <c r="F12" i="11" s="1"/>
  <c r="G5" i="11"/>
  <c r="F8" i="11"/>
  <c r="F9" i="11" l="1"/>
  <c r="C15" i="11"/>
  <c r="D15" i="11" s="1"/>
  <c r="G6" i="11"/>
  <c r="C16" i="11" l="1"/>
  <c r="D16" i="11" s="1"/>
  <c r="C18" i="11" s="1"/>
  <c r="D18" i="11" s="1"/>
  <c r="C21" i="11" s="1"/>
  <c r="D21" i="11" s="1"/>
  <c r="H5" i="11"/>
  <c r="I5" i="11" s="1"/>
  <c r="J5" i="11" s="1"/>
  <c r="K5" i="11" s="1"/>
  <c r="L5" i="11" s="1"/>
  <c r="M5" i="11" s="1"/>
  <c r="N5" i="11" s="1"/>
  <c r="G4" i="11"/>
  <c r="F18" i="11" l="1"/>
  <c r="F15" i="11"/>
  <c r="F16" i="11"/>
  <c r="N4" i="11"/>
  <c r="O5" i="11"/>
  <c r="P5" i="11" s="1"/>
  <c r="Q5" i="11" s="1"/>
  <c r="R5" i="11" s="1"/>
  <c r="S5" i="11" s="1"/>
  <c r="T5" i="11" s="1"/>
  <c r="U5" i="11" s="1"/>
  <c r="H6" i="11"/>
  <c r="U4" i="11" l="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9" authorId="0" shapeId="0" xr:uid="{4746EA69-BB75-4F8E-8F55-EE21C6282EA0}">
      <text>
        <r>
          <rPr>
            <b/>
            <sz val="9"/>
            <color indexed="81"/>
            <rFont val="Tahoma"/>
            <family val="2"/>
          </rPr>
          <t>Auteur:</t>
        </r>
        <r>
          <rPr>
            <sz val="9"/>
            <color indexed="81"/>
            <rFont val="Tahoma"/>
            <family val="2"/>
          </rPr>
          <t xml:space="preserve">
- Système autour de Kafka 
- Système autour d'une base de données Time Séries
</t>
        </r>
      </text>
    </comment>
    <comment ref="B12" authorId="0" shapeId="0" xr:uid="{8CD5AF28-BEF4-4102-AB25-5328704CC770}">
      <text>
        <r>
          <rPr>
            <b/>
            <sz val="9"/>
            <color indexed="81"/>
            <rFont val="Tahoma"/>
            <family val="2"/>
          </rPr>
          <t>Auteur:</t>
        </r>
        <r>
          <rPr>
            <sz val="9"/>
            <color indexed="81"/>
            <rFont val="Tahoma"/>
            <family val="2"/>
          </rPr>
          <t xml:space="preserve">
-Nettoyage de données 
-Utilisation d’une base de données pour familiariser avec les systèmes  
</t>
        </r>
      </text>
    </comment>
    <comment ref="B16" authorId="0" shapeId="0" xr:uid="{9ADD3518-E649-4A7E-B042-536D952A7152}">
      <text>
        <r>
          <rPr>
            <b/>
            <sz val="9"/>
            <color indexed="81"/>
            <rFont val="Tahoma"/>
            <family val="2"/>
          </rPr>
          <t>Auteur:</t>
        </r>
        <r>
          <rPr>
            <sz val="9"/>
            <color indexed="81"/>
            <rFont val="Tahoma"/>
            <family val="2"/>
          </rPr>
          <t xml:space="preserve">
des questions métiers</t>
        </r>
      </text>
    </comment>
    <comment ref="B18" authorId="0" shapeId="0" xr:uid="{63F4714F-6661-4939-B334-BF64DA72C4B0}">
      <text>
        <r>
          <rPr>
            <b/>
            <sz val="9"/>
            <color indexed="81"/>
            <rFont val="Tahoma"/>
            <family val="2"/>
          </rPr>
          <t>Auteur:</t>
        </r>
        <r>
          <rPr>
            <sz val="9"/>
            <color indexed="81"/>
            <rFont val="Tahoma"/>
            <family val="2"/>
          </rPr>
          <t xml:space="preserve">
-Sur la première architecture
-Sur la deuxième architecture 
</t>
        </r>
      </text>
    </comment>
  </commentList>
</comments>
</file>

<file path=xl/sharedStrings.xml><?xml version="1.0" encoding="utf-8"?>
<sst xmlns="http://schemas.openxmlformats.org/spreadsheetml/2006/main" count="29" uniqueCount="29">
  <si>
    <t>Enter Company Name in cell B2.</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</si>
  <si>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</si>
  <si>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</si>
  <si>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</si>
  <si>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</si>
  <si>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</si>
  <si>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</si>
  <si>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</si>
  <si>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</si>
  <si>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</si>
  <si>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Phase 2</t>
  </si>
  <si>
    <t>Faire un état de l’art des sur les systèmes (architectures data/logicielle) de traitement de données horodatées</t>
  </si>
  <si>
    <t>Faire un état de l’art sur les méthodes d’apprentissage (statistiques / machine Learning) adaptées aux séries temporelles en flux</t>
  </si>
  <si>
    <t>Proposer une architecture et un pipeline de traitement pour développer des applications</t>
  </si>
  <si>
    <t>Développer une application avec un jeu de données réel</t>
  </si>
  <si>
    <t>Déployer cette application sur l’architecture proposée</t>
  </si>
  <si>
    <t>Rapport</t>
  </si>
  <si>
    <t>FIN</t>
  </si>
  <si>
    <t>DEBUT</t>
  </si>
  <si>
    <t>TACHES</t>
  </si>
  <si>
    <t>Traitement des flux de données horodatées</t>
  </si>
  <si>
    <t xml:space="preserve">                                                             Système autour de Kafka</t>
  </si>
  <si>
    <t xml:space="preserve">                                                             Système autour d'une base de données Time Séries</t>
  </si>
  <si>
    <t xml:space="preserve">                                                             Nettoyage de données </t>
  </si>
  <si>
    <t xml:space="preserve">                                                             Utilisation d’une base de données pour familiariser avec les systèmes  </t>
  </si>
  <si>
    <t xml:space="preserve">                                                             Des questions métiers</t>
  </si>
  <si>
    <t xml:space="preserve">                                                            Sur la première architecture</t>
  </si>
  <si>
    <t xml:space="preserve">                                                            Sur la deuxième architecture</t>
  </si>
  <si>
    <t>Auteur : BALDE Hadja maimouna et LAMNAOUAR Khadija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</si>
</sst>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1"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6" borderId="1" xfId="0" applyFont="1" applyFill="1" applyBorder="1" applyAlignment="1">
      <alignment horizontal="left" vertical="center" indent="1"/>
    </xf>
    <xf numFmtId="0" fontId="5" fillId="6" borderId="1" xfId="0" applyFont="1" applyFill="1" applyBorder="1" applyAlignment="1">
      <alignment horizontal="center" vertical="center" wrapText="1"/>
    </xf>
    <xf numFmtId="168" fontId="8" fillId="3" borderId="0" xfId="0" applyNumberFormat="1" applyFont="1" applyFill="1" applyAlignment="1">
      <alignment horizontal="center" vertical="center"/>
    </xf>
    <xf numFmtId="168" fontId="8" fillId="3" borderId="6" xfId="0" applyNumberFormat="1" applyFont="1" applyFill="1" applyBorder="1" applyAlignment="1">
      <alignment horizontal="center" vertical="center"/>
    </xf>
    <xf numFmtId="168" fontId="8" fillId="3" borderId="7" xfId="0" applyNumberFormat="1" applyFont="1" applyFill="1" applyBorder="1" applyAlignment="1">
      <alignment horizontal="center" vertical="center"/>
    </xf>
    <xf numFmtId="0" fontId="9" fillId="5"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4" borderId="2" xfId="0" applyFont="1" applyFill="1" applyBorder="1" applyAlignment="1">
      <alignment horizontal="left" vertical="center" indent="1"/>
    </xf>
    <xf numFmtId="165" fontId="0" fillId="4" borderId="2" xfId="0" applyNumberFormat="1" applyFill="1" applyBorder="1" applyAlignment="1">
      <alignment horizontal="center" vertical="center"/>
    </xf>
    <xf numFmtId="165" fontId="3"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1" fillId="0" borderId="0" xfId="2"/>
    <xf numFmtId="0" fontId="11" fillId="0" borderId="0" xfId="2" applyAlignment="1">
      <alignment wrapText="1"/>
    </xf>
    <xf numFmtId="0" fontId="10" fillId="0" borderId="0" xfId="4" applyAlignment="1">
      <alignment horizontal="left"/>
    </xf>
    <xf numFmtId="0" fontId="7" fillId="0" borderId="0" xfId="5"/>
    <xf numFmtId="165" fontId="6" fillId="2" borderId="2" xfId="9" applyFill="1">
      <alignment horizontal="center" vertical="center"/>
    </xf>
    <xf numFmtId="0" fontId="6" fillId="2" borderId="2" xfId="11" applyFill="1">
      <alignment horizontal="left" vertical="center" indent="2"/>
    </xf>
    <xf numFmtId="0" fontId="0" fillId="0" borderId="10" xfId="0" applyBorder="1"/>
    <xf numFmtId="0" fontId="12" fillId="0" borderId="0" xfId="0" applyFont="1"/>
    <xf numFmtId="0" fontId="13" fillId="0" borderId="0" xfId="1" applyFont="1" applyProtection="1">
      <alignment vertical="top"/>
    </xf>
    <xf numFmtId="0" fontId="7" fillId="0" borderId="0" xfId="6" applyAlignment="1">
      <alignment vertical="top" wrapText="1"/>
    </xf>
    <xf numFmtId="0" fontId="6" fillId="7" borderId="2" xfId="11" applyFill="1">
      <alignment horizontal="left" vertical="center" indent="2"/>
    </xf>
    <xf numFmtId="165" fontId="6" fillId="7" borderId="2" xfId="9" applyFill="1">
      <alignment horizontal="center" vertical="center"/>
    </xf>
    <xf numFmtId="0" fontId="11" fillId="7" borderId="0" xfId="2" applyFill="1" applyAlignment="1">
      <alignment wrapText="1"/>
    </xf>
    <xf numFmtId="0" fontId="3" fillId="7" borderId="2" xfId="0" applyFont="1" applyFill="1" applyBorder="1" applyAlignment="1">
      <alignment horizontal="center" vertical="center"/>
    </xf>
    <xf numFmtId="0" fontId="0" fillId="7" borderId="9" xfId="0" applyFill="1" applyBorder="1" applyAlignment="1">
      <alignment vertical="center"/>
    </xf>
    <xf numFmtId="0" fontId="0" fillId="7" borderId="9" xfId="0" applyFill="1" applyBorder="1" applyAlignment="1">
      <alignment horizontal="right" vertical="center"/>
    </xf>
    <xf numFmtId="0" fontId="0" fillId="7" borderId="0" xfId="0" applyFill="1" applyAlignment="1">
      <alignment vertical="center"/>
    </xf>
    <xf numFmtId="0" fontId="11" fillId="7" borderId="0" xfId="2" applyFill="1"/>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6" fillId="0" borderId="3" xfId="8" applyAlignment="1">
      <alignment horizontal="center" vertical="center"/>
    </xf>
  </cellXfs>
  <cellStyles count="12">
    <cellStyle name="Date" xfId="9" xr:uid="{229918B6-DD13-4F5A-97B9-305F7E002AA3}"/>
    <cellStyle name="Lien hypertexte" xfId="1" builtinId="8" customBuiltin="1"/>
    <cellStyle name="Milliers" xfId="3" builtinId="3" customBuiltin="1"/>
    <cellStyle name="Name" xfId="10" xr:uid="{B2D3C1EE-6B41-4801-AAFC-C2274E49E503}"/>
    <cellStyle name="Normal" xfId="0" builtinId="0"/>
    <cellStyle name="Project Start" xfId="8" xr:uid="{8EB8A09A-C31C-40A3-B2C1-9449520178B8}"/>
    <cellStyle name="Task" xfId="11" xr:uid="{6391D789-272B-4DD2-9BF3-2CDCF610FA41}"/>
    <cellStyle name="Titre" xfId="4" builtinId="15" customBuiltin="1"/>
    <cellStyle name="Titre 1" xfId="5" builtinId="16" customBuiltin="1"/>
    <cellStyle name="Titre 2" xfId="6" builtinId="17" customBuiltin="1"/>
    <cellStyle name="Titre 3" xfId="7" builtinId="18"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21"/>
  <sheetViews>
    <sheetView showGridLines="0" tabSelected="1" showRuler="0" zoomScaleNormal="100" zoomScalePageLayoutView="70" workbookViewId="0">
      <pane ySplit="6" topLeftCell="A7" activePane="bottomLeft" state="frozen"/>
      <selection pane="bottomLeft" activeCell="B4" sqref="B4"/>
    </sheetView>
  </sheetViews>
  <sheetFormatPr baseColWidth="10" defaultColWidth="9.140625" defaultRowHeight="30" customHeight="1" x14ac:dyDescent="0.25"/>
  <cols>
    <col min="1" max="1" width="2.7109375" style="19" customWidth="1"/>
    <col min="2" max="2" width="91.42578125" customWidth="1"/>
    <col min="3" max="3" width="10.42578125" style="4" customWidth="1"/>
    <col min="4" max="4" width="10.42578125" customWidth="1"/>
    <col min="5" max="5" width="2.7109375" customWidth="1"/>
    <col min="6" max="6" width="6.140625" hidden="1" customWidth="1"/>
    <col min="7" max="62" width="2.5703125" customWidth="1"/>
    <col min="67" max="68" width="10.28515625"/>
  </cols>
  <sheetData>
    <row r="1" spans="1:62" ht="30" customHeight="1" x14ac:dyDescent="0.45">
      <c r="A1" s="20"/>
      <c r="B1" s="21" t="s">
        <v>20</v>
      </c>
      <c r="C1" s="3"/>
      <c r="D1" s="18"/>
      <c r="F1" s="1"/>
      <c r="G1" s="26"/>
    </row>
    <row r="2" spans="1:62" ht="30" customHeight="1" x14ac:dyDescent="0.3">
      <c r="A2" s="19" t="s">
        <v>0</v>
      </c>
      <c r="B2" s="22"/>
      <c r="G2" s="27"/>
    </row>
    <row r="3" spans="1:62" ht="30" customHeight="1" x14ac:dyDescent="0.25">
      <c r="A3" s="19" t="s">
        <v>1</v>
      </c>
      <c r="B3" s="28" t="s">
        <v>28</v>
      </c>
      <c r="C3" s="40">
        <v>44888</v>
      </c>
      <c r="D3" s="40"/>
    </row>
    <row r="4" spans="1:62" ht="30" customHeight="1" x14ac:dyDescent="0.25">
      <c r="A4" s="20" t="s">
        <v>2</v>
      </c>
      <c r="C4" s="5">
        <v>1</v>
      </c>
      <c r="G4" s="37">
        <f>G5</f>
        <v>44886</v>
      </c>
      <c r="H4" s="38"/>
      <c r="I4" s="38"/>
      <c r="J4" s="38"/>
      <c r="K4" s="38"/>
      <c r="L4" s="38"/>
      <c r="M4" s="39"/>
      <c r="N4" s="37">
        <f>N5</f>
        <v>44893</v>
      </c>
      <c r="O4" s="38"/>
      <c r="P4" s="38"/>
      <c r="Q4" s="38"/>
      <c r="R4" s="38"/>
      <c r="S4" s="38"/>
      <c r="T4" s="39"/>
      <c r="U4" s="37">
        <f>U5</f>
        <v>44900</v>
      </c>
      <c r="V4" s="38"/>
      <c r="W4" s="38"/>
      <c r="X4" s="38"/>
      <c r="Y4" s="38"/>
      <c r="Z4" s="38"/>
      <c r="AA4" s="39"/>
      <c r="AB4" s="37">
        <f>AB5</f>
        <v>44907</v>
      </c>
      <c r="AC4" s="38"/>
      <c r="AD4" s="38"/>
      <c r="AE4" s="38"/>
      <c r="AF4" s="38"/>
      <c r="AG4" s="38"/>
      <c r="AH4" s="39"/>
      <c r="AI4" s="37">
        <f>AI5</f>
        <v>44914</v>
      </c>
      <c r="AJ4" s="38"/>
      <c r="AK4" s="38"/>
      <c r="AL4" s="38"/>
      <c r="AM4" s="38"/>
      <c r="AN4" s="38"/>
      <c r="AO4" s="39"/>
      <c r="AP4" s="37">
        <f>AP5</f>
        <v>44921</v>
      </c>
      <c r="AQ4" s="38"/>
      <c r="AR4" s="38"/>
      <c r="AS4" s="38"/>
      <c r="AT4" s="38"/>
      <c r="AU4" s="38"/>
      <c r="AV4" s="39"/>
      <c r="AW4" s="37">
        <f>AW5</f>
        <v>44928</v>
      </c>
      <c r="AX4" s="38"/>
      <c r="AY4" s="38"/>
      <c r="AZ4" s="38"/>
      <c r="BA4" s="38"/>
      <c r="BB4" s="38"/>
      <c r="BC4" s="39"/>
      <c r="BD4" s="37">
        <f>BD5</f>
        <v>44935</v>
      </c>
      <c r="BE4" s="38"/>
      <c r="BF4" s="38"/>
      <c r="BG4" s="38"/>
      <c r="BH4" s="38"/>
      <c r="BI4" s="38"/>
      <c r="BJ4" s="39"/>
    </row>
    <row r="5" spans="1:62" ht="15" customHeight="1" x14ac:dyDescent="0.25">
      <c r="A5" s="20" t="s">
        <v>3</v>
      </c>
      <c r="B5" s="25"/>
      <c r="C5" s="25"/>
      <c r="D5" s="25"/>
      <c r="E5" s="25"/>
      <c r="G5" s="9">
        <f>Project_Start-WEEKDAY(Project_Start,1)+2+7*(Display_Week-1)</f>
        <v>44886</v>
      </c>
      <c r="H5" s="8">
        <f>G5+1</f>
        <v>44887</v>
      </c>
      <c r="I5" s="8">
        <f t="shared" ref="I5:AV5" si="0">H5+1</f>
        <v>44888</v>
      </c>
      <c r="J5" s="8">
        <f t="shared" si="0"/>
        <v>44889</v>
      </c>
      <c r="K5" s="8">
        <f t="shared" si="0"/>
        <v>44890</v>
      </c>
      <c r="L5" s="8">
        <f t="shared" si="0"/>
        <v>44891</v>
      </c>
      <c r="M5" s="10">
        <f t="shared" si="0"/>
        <v>44892</v>
      </c>
      <c r="N5" s="9">
        <f>M5+1</f>
        <v>44893</v>
      </c>
      <c r="O5" s="8">
        <f>N5+1</f>
        <v>44894</v>
      </c>
      <c r="P5" s="8">
        <f t="shared" si="0"/>
        <v>44895</v>
      </c>
      <c r="Q5" s="8">
        <f t="shared" si="0"/>
        <v>44896</v>
      </c>
      <c r="R5" s="8">
        <f t="shared" si="0"/>
        <v>44897</v>
      </c>
      <c r="S5" s="8">
        <f t="shared" si="0"/>
        <v>44898</v>
      </c>
      <c r="T5" s="10">
        <f t="shared" si="0"/>
        <v>44899</v>
      </c>
      <c r="U5" s="9">
        <f>T5+1</f>
        <v>44900</v>
      </c>
      <c r="V5" s="8">
        <f>U5+1</f>
        <v>44901</v>
      </c>
      <c r="W5" s="8">
        <f t="shared" si="0"/>
        <v>44902</v>
      </c>
      <c r="X5" s="8">
        <f t="shared" si="0"/>
        <v>44903</v>
      </c>
      <c r="Y5" s="8">
        <f t="shared" si="0"/>
        <v>44904</v>
      </c>
      <c r="Z5" s="8">
        <f t="shared" si="0"/>
        <v>44905</v>
      </c>
      <c r="AA5" s="10">
        <f t="shared" si="0"/>
        <v>44906</v>
      </c>
      <c r="AB5" s="9">
        <f>AA5+1</f>
        <v>44907</v>
      </c>
      <c r="AC5" s="8">
        <f>AB5+1</f>
        <v>44908</v>
      </c>
      <c r="AD5" s="8">
        <f t="shared" si="0"/>
        <v>44909</v>
      </c>
      <c r="AE5" s="8">
        <f t="shared" si="0"/>
        <v>44910</v>
      </c>
      <c r="AF5" s="8">
        <f t="shared" si="0"/>
        <v>44911</v>
      </c>
      <c r="AG5" s="8">
        <f t="shared" si="0"/>
        <v>44912</v>
      </c>
      <c r="AH5" s="10">
        <f t="shared" si="0"/>
        <v>44913</v>
      </c>
      <c r="AI5" s="9">
        <f>AH5+1</f>
        <v>44914</v>
      </c>
      <c r="AJ5" s="8">
        <f>AI5+1</f>
        <v>44915</v>
      </c>
      <c r="AK5" s="8">
        <f t="shared" si="0"/>
        <v>44916</v>
      </c>
      <c r="AL5" s="8">
        <f t="shared" si="0"/>
        <v>44917</v>
      </c>
      <c r="AM5" s="8">
        <f t="shared" si="0"/>
        <v>44918</v>
      </c>
      <c r="AN5" s="8">
        <f t="shared" si="0"/>
        <v>44919</v>
      </c>
      <c r="AO5" s="10">
        <f t="shared" si="0"/>
        <v>44920</v>
      </c>
      <c r="AP5" s="9">
        <f>AO5+1</f>
        <v>44921</v>
      </c>
      <c r="AQ5" s="8">
        <f>AP5+1</f>
        <v>44922</v>
      </c>
      <c r="AR5" s="8">
        <f t="shared" si="0"/>
        <v>44923</v>
      </c>
      <c r="AS5" s="8">
        <f t="shared" si="0"/>
        <v>44924</v>
      </c>
      <c r="AT5" s="8">
        <f t="shared" si="0"/>
        <v>44925</v>
      </c>
      <c r="AU5" s="8">
        <f t="shared" si="0"/>
        <v>44926</v>
      </c>
      <c r="AV5" s="10">
        <f t="shared" si="0"/>
        <v>44927</v>
      </c>
      <c r="AW5" s="9">
        <f>AV5+1</f>
        <v>44928</v>
      </c>
      <c r="AX5" s="8">
        <f>AW5+1</f>
        <v>44929</v>
      </c>
      <c r="AY5" s="8">
        <f t="shared" ref="AY5:BC5" si="1">AX5+1</f>
        <v>44930</v>
      </c>
      <c r="AZ5" s="8">
        <f t="shared" si="1"/>
        <v>44931</v>
      </c>
      <c r="BA5" s="8">
        <f t="shared" si="1"/>
        <v>44932</v>
      </c>
      <c r="BB5" s="8">
        <f t="shared" si="1"/>
        <v>44933</v>
      </c>
      <c r="BC5" s="10">
        <f t="shared" si="1"/>
        <v>44934</v>
      </c>
      <c r="BD5" s="9">
        <f>BC5+1</f>
        <v>44935</v>
      </c>
      <c r="BE5" s="8">
        <f>BD5+1</f>
        <v>44936</v>
      </c>
      <c r="BF5" s="8">
        <f t="shared" ref="BF5:BJ5" si="2">BE5+1</f>
        <v>44937</v>
      </c>
      <c r="BG5" s="8">
        <f t="shared" si="2"/>
        <v>44938</v>
      </c>
      <c r="BH5" s="8">
        <f t="shared" si="2"/>
        <v>44939</v>
      </c>
      <c r="BI5" s="8">
        <f t="shared" si="2"/>
        <v>44940</v>
      </c>
      <c r="BJ5" s="10">
        <f t="shared" si="2"/>
        <v>44941</v>
      </c>
    </row>
    <row r="6" spans="1:62" ht="30" customHeight="1" thickBot="1" x14ac:dyDescent="0.3">
      <c r="A6" s="20" t="s">
        <v>4</v>
      </c>
      <c r="B6" s="6" t="s">
        <v>19</v>
      </c>
      <c r="C6" s="7" t="s">
        <v>18</v>
      </c>
      <c r="D6" s="7" t="s">
        <v>17</v>
      </c>
      <c r="E6" s="7"/>
      <c r="F6" s="7" t="s">
        <v>5</v>
      </c>
      <c r="G6" s="11" t="str">
        <f t="shared" ref="G6" si="3">LEFT(TEXT(G5,"ddd"),1)</f>
        <v>d</v>
      </c>
      <c r="H6" s="11" t="str">
        <f t="shared" ref="H6:AP6" si="4">LEFT(TEXT(H5,"ddd"),1)</f>
        <v>d</v>
      </c>
      <c r="I6" s="11" t="str">
        <f t="shared" si="4"/>
        <v>d</v>
      </c>
      <c r="J6" s="11" t="str">
        <f t="shared" si="4"/>
        <v>d</v>
      </c>
      <c r="K6" s="11" t="str">
        <f t="shared" si="4"/>
        <v>d</v>
      </c>
      <c r="L6" s="11" t="str">
        <f t="shared" si="4"/>
        <v>d</v>
      </c>
      <c r="M6" s="11" t="str">
        <f t="shared" si="4"/>
        <v>d</v>
      </c>
      <c r="N6" s="11" t="str">
        <f t="shared" si="4"/>
        <v>d</v>
      </c>
      <c r="O6" s="11" t="str">
        <f t="shared" si="4"/>
        <v>d</v>
      </c>
      <c r="P6" s="11" t="str">
        <f t="shared" si="4"/>
        <v>d</v>
      </c>
      <c r="Q6" s="11" t="str">
        <f t="shared" si="4"/>
        <v>d</v>
      </c>
      <c r="R6" s="11" t="str">
        <f t="shared" si="4"/>
        <v>d</v>
      </c>
      <c r="S6" s="11" t="str">
        <f t="shared" si="4"/>
        <v>d</v>
      </c>
      <c r="T6" s="11" t="str">
        <f t="shared" si="4"/>
        <v>d</v>
      </c>
      <c r="U6" s="11" t="str">
        <f t="shared" si="4"/>
        <v>d</v>
      </c>
      <c r="V6" s="11" t="str">
        <f t="shared" si="4"/>
        <v>d</v>
      </c>
      <c r="W6" s="11" t="str">
        <f t="shared" si="4"/>
        <v>d</v>
      </c>
      <c r="X6" s="11" t="str">
        <f t="shared" si="4"/>
        <v>d</v>
      </c>
      <c r="Y6" s="11" t="str">
        <f t="shared" si="4"/>
        <v>d</v>
      </c>
      <c r="Z6" s="11" t="str">
        <f t="shared" si="4"/>
        <v>d</v>
      </c>
      <c r="AA6" s="11" t="str">
        <f t="shared" si="4"/>
        <v>d</v>
      </c>
      <c r="AB6" s="11" t="str">
        <f t="shared" si="4"/>
        <v>d</v>
      </c>
      <c r="AC6" s="11" t="str">
        <f t="shared" si="4"/>
        <v>d</v>
      </c>
      <c r="AD6" s="11" t="str">
        <f t="shared" si="4"/>
        <v>d</v>
      </c>
      <c r="AE6" s="11" t="str">
        <f t="shared" si="4"/>
        <v>d</v>
      </c>
      <c r="AF6" s="11" t="str">
        <f t="shared" si="4"/>
        <v>d</v>
      </c>
      <c r="AG6" s="11" t="str">
        <f t="shared" si="4"/>
        <v>d</v>
      </c>
      <c r="AH6" s="11" t="str">
        <f t="shared" si="4"/>
        <v>d</v>
      </c>
      <c r="AI6" s="11" t="str">
        <f t="shared" si="4"/>
        <v>d</v>
      </c>
      <c r="AJ6" s="11" t="str">
        <f t="shared" si="4"/>
        <v>d</v>
      </c>
      <c r="AK6" s="11" t="str">
        <f t="shared" si="4"/>
        <v>d</v>
      </c>
      <c r="AL6" s="11" t="str">
        <f t="shared" si="4"/>
        <v>d</v>
      </c>
      <c r="AM6" s="11" t="str">
        <f t="shared" si="4"/>
        <v>d</v>
      </c>
      <c r="AN6" s="11" t="str">
        <f t="shared" si="4"/>
        <v>d</v>
      </c>
      <c r="AO6" s="11" t="str">
        <f t="shared" si="4"/>
        <v>d</v>
      </c>
      <c r="AP6" s="11" t="str">
        <f t="shared" si="4"/>
        <v>d</v>
      </c>
      <c r="AQ6" s="11" t="str">
        <f t="shared" ref="AQ6:BJ6" si="5">LEFT(TEXT(AQ5,"ddd"),1)</f>
        <v>d</v>
      </c>
      <c r="AR6" s="11" t="str">
        <f t="shared" si="5"/>
        <v>d</v>
      </c>
      <c r="AS6" s="11" t="str">
        <f t="shared" si="5"/>
        <v>d</v>
      </c>
      <c r="AT6" s="11" t="str">
        <f t="shared" si="5"/>
        <v>d</v>
      </c>
      <c r="AU6" s="11" t="str">
        <f t="shared" si="5"/>
        <v>d</v>
      </c>
      <c r="AV6" s="11" t="str">
        <f t="shared" si="5"/>
        <v>d</v>
      </c>
      <c r="AW6" s="11" t="str">
        <f t="shared" si="5"/>
        <v>d</v>
      </c>
      <c r="AX6" s="11" t="str">
        <f t="shared" si="5"/>
        <v>d</v>
      </c>
      <c r="AY6" s="11" t="str">
        <f t="shared" si="5"/>
        <v>d</v>
      </c>
      <c r="AZ6" s="11" t="str">
        <f t="shared" si="5"/>
        <v>d</v>
      </c>
      <c r="BA6" s="11" t="str">
        <f t="shared" si="5"/>
        <v>d</v>
      </c>
      <c r="BB6" s="11" t="str">
        <f t="shared" si="5"/>
        <v>d</v>
      </c>
      <c r="BC6" s="11" t="str">
        <f t="shared" si="5"/>
        <v>d</v>
      </c>
      <c r="BD6" s="11" t="str">
        <f t="shared" si="5"/>
        <v>d</v>
      </c>
      <c r="BE6" s="11" t="str">
        <f t="shared" si="5"/>
        <v>d</v>
      </c>
      <c r="BF6" s="11" t="str">
        <f t="shared" si="5"/>
        <v>d</v>
      </c>
      <c r="BG6" s="11" t="str">
        <f t="shared" si="5"/>
        <v>d</v>
      </c>
      <c r="BH6" s="11" t="str">
        <f t="shared" si="5"/>
        <v>d</v>
      </c>
      <c r="BI6" s="11" t="str">
        <f t="shared" si="5"/>
        <v>d</v>
      </c>
      <c r="BJ6" s="11" t="str">
        <f t="shared" si="5"/>
        <v>d</v>
      </c>
    </row>
    <row r="7" spans="1:62" ht="30" hidden="1" customHeight="1" thickBot="1" x14ac:dyDescent="0.3">
      <c r="A7" s="19" t="s">
        <v>6</v>
      </c>
      <c r="C7"/>
      <c r="F7" t="str">
        <f>IF(OR(ISBLANK(task_start),ISBLANK(task_end)),"",task_end-task_start+1)</f>
        <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row>
    <row r="8" spans="1:62" s="2" customFormat="1" ht="30" customHeight="1" thickBot="1" x14ac:dyDescent="0.3">
      <c r="A8" s="20" t="s">
        <v>7</v>
      </c>
      <c r="B8" s="13" t="s">
        <v>10</v>
      </c>
      <c r="C8" s="14"/>
      <c r="D8" s="15"/>
      <c r="E8" s="12"/>
      <c r="F8" s="12" t="str">
        <f t="shared" ref="F8:F18" si="6">IF(OR(ISBLANK(task_start),ISBLANK(task_end)),"",task_end-task_start+1)</f>
        <v/>
      </c>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row>
    <row r="9" spans="1:62" s="2" customFormat="1" ht="30" customHeight="1" thickBot="1" x14ac:dyDescent="0.3">
      <c r="A9" s="20" t="s">
        <v>8</v>
      </c>
      <c r="B9" s="24" t="s">
        <v>11</v>
      </c>
      <c r="C9" s="23">
        <f>Project_Start</f>
        <v>44888</v>
      </c>
      <c r="D9" s="23">
        <f>C9+7</f>
        <v>44895</v>
      </c>
      <c r="E9" s="12"/>
      <c r="F9" s="12">
        <f t="shared" si="6"/>
        <v>8</v>
      </c>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row>
    <row r="10" spans="1:62" s="2" customFormat="1" ht="30" customHeight="1" thickBot="1" x14ac:dyDescent="0.3">
      <c r="A10" s="20"/>
      <c r="B10" s="29" t="s">
        <v>22</v>
      </c>
      <c r="C10" s="30"/>
      <c r="D10" s="30"/>
      <c r="E10" s="12"/>
      <c r="F10" s="12"/>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row>
    <row r="11" spans="1:62" s="2" customFormat="1" ht="30" customHeight="1" thickBot="1" x14ac:dyDescent="0.3">
      <c r="A11" s="20"/>
      <c r="B11" s="29" t="s">
        <v>21</v>
      </c>
      <c r="C11" s="30"/>
      <c r="D11" s="30"/>
      <c r="E11" s="12"/>
      <c r="F11" s="12"/>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row>
    <row r="12" spans="1:62" s="2" customFormat="1" ht="30" customHeight="1" thickBot="1" x14ac:dyDescent="0.3">
      <c r="A12" s="20" t="s">
        <v>9</v>
      </c>
      <c r="B12" s="24" t="s">
        <v>12</v>
      </c>
      <c r="C12" s="23">
        <f>D9</f>
        <v>44895</v>
      </c>
      <c r="D12" s="23">
        <f>C12+21</f>
        <v>44916</v>
      </c>
      <c r="E12" s="12"/>
      <c r="F12" s="12">
        <f t="shared" si="6"/>
        <v>22</v>
      </c>
      <c r="G12" s="16"/>
      <c r="H12" s="16"/>
      <c r="I12" s="16"/>
      <c r="J12" s="16"/>
      <c r="K12" s="16"/>
      <c r="L12" s="16"/>
      <c r="M12" s="16"/>
      <c r="N12" s="16"/>
      <c r="O12" s="16"/>
      <c r="P12" s="16"/>
      <c r="Q12" s="16"/>
      <c r="R12" s="16"/>
      <c r="S12" s="17"/>
      <c r="T12" s="17"/>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row>
    <row r="13" spans="1:62" s="35" customFormat="1" ht="30" customHeight="1" thickBot="1" x14ac:dyDescent="0.3">
      <c r="A13" s="31"/>
      <c r="B13" s="29" t="s">
        <v>23</v>
      </c>
      <c r="C13" s="30"/>
      <c r="D13" s="30"/>
      <c r="E13" s="32"/>
      <c r="F13" s="32"/>
      <c r="G13" s="33"/>
      <c r="H13" s="33"/>
      <c r="I13" s="33"/>
      <c r="J13" s="33"/>
      <c r="K13" s="33"/>
      <c r="L13" s="33"/>
      <c r="M13" s="33"/>
      <c r="N13" s="33"/>
      <c r="O13" s="33"/>
      <c r="P13" s="33"/>
      <c r="Q13" s="33"/>
      <c r="R13" s="33"/>
      <c r="S13" s="34"/>
      <c r="T13" s="34"/>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row>
    <row r="14" spans="1:62" s="35" customFormat="1" ht="30" customHeight="1" thickBot="1" x14ac:dyDescent="0.3">
      <c r="A14" s="31"/>
      <c r="B14" s="29" t="s">
        <v>24</v>
      </c>
      <c r="C14" s="30"/>
      <c r="D14" s="30"/>
      <c r="E14" s="32"/>
      <c r="F14" s="32"/>
      <c r="G14" s="33"/>
      <c r="H14" s="33"/>
      <c r="I14" s="33"/>
      <c r="J14" s="33"/>
      <c r="K14" s="33"/>
      <c r="L14" s="33"/>
      <c r="M14" s="33"/>
      <c r="N14" s="33"/>
      <c r="O14" s="33"/>
      <c r="P14" s="33"/>
      <c r="Q14" s="33"/>
      <c r="R14" s="33"/>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row>
    <row r="15" spans="1:62" s="2" customFormat="1" ht="30" customHeight="1" thickBot="1" x14ac:dyDescent="0.3">
      <c r="A15" s="19"/>
      <c r="B15" s="24" t="s">
        <v>13</v>
      </c>
      <c r="C15" s="23">
        <f>D12</f>
        <v>44916</v>
      </c>
      <c r="D15" s="23">
        <f>C15+14</f>
        <v>44930</v>
      </c>
      <c r="E15" s="12"/>
      <c r="F15" s="12">
        <f t="shared" si="6"/>
        <v>15</v>
      </c>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row>
    <row r="16" spans="1:62" s="2" customFormat="1" ht="30" customHeight="1" thickBot="1" x14ac:dyDescent="0.3">
      <c r="A16" s="19"/>
      <c r="B16" s="24" t="s">
        <v>14</v>
      </c>
      <c r="C16" s="23">
        <f>D15</f>
        <v>44930</v>
      </c>
      <c r="D16" s="23">
        <f>C16+14</f>
        <v>44944</v>
      </c>
      <c r="E16" s="12"/>
      <c r="F16" s="12">
        <f t="shared" si="6"/>
        <v>15</v>
      </c>
      <c r="G16" s="16"/>
      <c r="H16" s="16"/>
      <c r="I16" s="16"/>
      <c r="J16" s="16"/>
      <c r="K16" s="16"/>
      <c r="L16" s="16"/>
      <c r="M16" s="16"/>
      <c r="N16" s="16"/>
      <c r="O16" s="16"/>
      <c r="P16" s="16"/>
      <c r="Q16" s="16"/>
      <c r="R16" s="16"/>
      <c r="S16" s="16"/>
      <c r="T16" s="16"/>
      <c r="U16" s="16"/>
      <c r="V16" s="16"/>
      <c r="W16" s="17"/>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row>
    <row r="17" spans="1:62" s="35" customFormat="1" ht="30" customHeight="1" thickBot="1" x14ac:dyDescent="0.3">
      <c r="A17" s="36"/>
      <c r="B17" s="29" t="s">
        <v>25</v>
      </c>
      <c r="C17" s="30"/>
      <c r="D17" s="30"/>
      <c r="E17" s="32"/>
      <c r="F17" s="32"/>
      <c r="G17" s="33"/>
      <c r="H17" s="33"/>
      <c r="I17" s="33"/>
      <c r="J17" s="33"/>
      <c r="K17" s="33"/>
      <c r="L17" s="33"/>
      <c r="M17" s="33"/>
      <c r="N17" s="33"/>
      <c r="O17" s="33"/>
      <c r="P17" s="33"/>
      <c r="Q17" s="33"/>
      <c r="R17" s="33"/>
      <c r="S17" s="33"/>
      <c r="T17" s="33"/>
      <c r="U17" s="33"/>
      <c r="V17" s="33"/>
      <c r="W17" s="34"/>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row>
    <row r="18" spans="1:62" s="2" customFormat="1" ht="30" customHeight="1" thickBot="1" x14ac:dyDescent="0.3">
      <c r="A18" s="19"/>
      <c r="B18" s="24" t="s">
        <v>15</v>
      </c>
      <c r="C18" s="23">
        <f>D16</f>
        <v>44944</v>
      </c>
      <c r="D18" s="23">
        <f>C18+7</f>
        <v>44951</v>
      </c>
      <c r="E18" s="12"/>
      <c r="F18" s="12">
        <f t="shared" si="6"/>
        <v>8</v>
      </c>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row>
    <row r="19" spans="1:62" s="35" customFormat="1" ht="30" customHeight="1" thickBot="1" x14ac:dyDescent="0.3">
      <c r="A19" s="36"/>
      <c r="B19" s="29" t="s">
        <v>27</v>
      </c>
      <c r="C19" s="30"/>
      <c r="D19" s="30"/>
      <c r="E19" s="32"/>
      <c r="F19" s="32"/>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row>
    <row r="20" spans="1:62" s="35" customFormat="1" ht="30" customHeight="1" thickBot="1" x14ac:dyDescent="0.3">
      <c r="A20" s="36"/>
      <c r="B20" s="29" t="s">
        <v>26</v>
      </c>
      <c r="C20" s="30"/>
      <c r="D20" s="30"/>
      <c r="E20" s="32"/>
      <c r="F20" s="32"/>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row>
    <row r="21" spans="1:62" s="2" customFormat="1" ht="30" customHeight="1" thickBot="1" x14ac:dyDescent="0.3">
      <c r="A21" s="20"/>
      <c r="B21" s="24" t="s">
        <v>16</v>
      </c>
      <c r="C21" s="23">
        <f>D18</f>
        <v>44951</v>
      </c>
      <c r="D21" s="23">
        <f>C21+14</f>
        <v>44965</v>
      </c>
      <c r="E21" s="12"/>
      <c r="F21" s="12"/>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row>
  </sheetData>
  <mergeCells count="9">
    <mergeCell ref="BD4:BJ4"/>
    <mergeCell ref="C3:D3"/>
    <mergeCell ref="G4:M4"/>
    <mergeCell ref="N4:T4"/>
    <mergeCell ref="U4:AA4"/>
    <mergeCell ref="AB4:AH4"/>
    <mergeCell ref="AI4:AO4"/>
    <mergeCell ref="AP4:AV4"/>
    <mergeCell ref="AW4:BC4"/>
  </mergeCells>
  <conditionalFormatting sqref="G5:BJ21">
    <cfRule type="expression" dxfId="2" priority="33">
      <formula>AND(TODAY()&gt;=G$5,TODAY()&lt;H$5)</formula>
    </cfRule>
  </conditionalFormatting>
  <conditionalFormatting sqref="G7:BJ21">
    <cfRule type="expression" dxfId="1" priority="27">
      <formula>AND(task_start&lt;=G$5,ROUNDDOWN((task_end-task_start+1)*task_progress,0)+task_start-1&gt;=G$5)</formula>
    </cfRule>
    <cfRule type="expression" dxfId="0" priority="28" stopIfTrue="1">
      <formula>AND(task_end&gt;=G$5,task_start&lt;H$5)</formula>
    </cfRule>
  </conditionalFormatting>
  <dataValidations disablePrompts="1"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5</vt:i4>
      </vt:variant>
    </vt:vector>
  </HeadingPairs>
  <TitlesOfParts>
    <vt:vector size="6" baseType="lpstr">
      <vt:lpstr>ProjectSchedule</vt:lpstr>
      <vt:lpstr>Display_Week</vt:lpstr>
      <vt:lpstr>ProjectSchedule!Impression_des_titres</vt:lpstr>
      <vt:lpstr>Project_Start</vt:lpstr>
      <vt:lpstr>ProjectSchedule!task_end</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2022-12-01T18:52:53Z</dcterms:created>
  <dcterms:modified xsi:type="dcterms:W3CDTF">2022-12-01T21:52:25Z</dcterms:modified>
  <cp:category/>
  <cp:contentStatus/>
</cp:coreProperties>
</file>