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case data general" sheetId="1" r:id="rId1"/>
    <sheet name="drugs&amp;meds" sheetId="2" r:id="rId2"/>
    <sheet name="supplies&amp;medical" sheetId="3" r:id="rId3"/>
    <sheet name="staff time_clinical service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2" i="3"/>
  <c r="J15" i="2"/>
  <c r="J14" i="2"/>
  <c r="J13" i="2"/>
  <c r="J12" i="2"/>
  <c r="J11" i="2"/>
  <c r="D2" i="2"/>
  <c r="F76" i="1"/>
  <c r="E76" i="1"/>
  <c r="D76" i="1"/>
  <c r="T30" i="4" l="1"/>
</calcChain>
</file>

<file path=xl/sharedStrings.xml><?xml version="1.0" encoding="utf-8"?>
<sst xmlns="http://schemas.openxmlformats.org/spreadsheetml/2006/main" count="151" uniqueCount="139">
  <si>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</si>
  <si>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</si>
  <si>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</si>
  <si>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</si>
  <si>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</si>
  <si>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</si>
  <si>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</si>
  <si>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</si>
  <si>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</si>
  <si>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</si>
  <si>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</si>
  <si>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</si>
  <si>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</si>
  <si>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</si>
  <si>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</si>
  <si>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</si>
  <si>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</si>
  <si>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</si>
  <si>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</si>
  <si>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</si>
  <si>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</si>
  <si>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</si>
  <si>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</si>
  <si>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</si>
  <si>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</si>
  <si>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</si>
  <si>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</si>
  <si>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CBC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</si>
  <si>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</si>
  <si>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</si>
  <si>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</si>
  <si>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</si>
  <si>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</si>
  <si>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</si>
  <si>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</si>
  <si>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</si>
  <si>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</si>
  <si>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</si>
  <si>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</si>
  <si>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</si>
  <si>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</si>
  <si>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</si>
  <si>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</si>
  <si>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</si>
  <si>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Labs</t>
  </si>
  <si>
    <t>Miscellaneous</t>
  </si>
  <si>
    <t>SC Discount</t>
  </si>
  <si>
    <t>Credit Memo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</si>
  <si>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</si>
  <si>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</si>
  <si>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</si>
  <si>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</si>
  <si>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</si>
  <si>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</si>
  <si>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</si>
  <si>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</si>
  <si>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</si>
  <si>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</si>
  <si>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</si>
  <si>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</si>
  <si>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</si>
  <si>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</si>
  <si>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</si>
  <si>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</si>
  <si>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IV</t>
  </si>
  <si>
    <t>CAPSULE/ORAL</t>
  </si>
  <si>
    <t>2.5mg</t>
  </si>
  <si>
    <t>500mg</t>
  </si>
  <si>
    <t>PC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</si>
  <si>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</si>
  <si>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</si>
  <si>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</si>
  <si>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</si>
  <si>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</si>
  <si>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</si>
  <si>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</si>
  <si>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</si>
  <si>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</si>
  <si>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</si>
  <si>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</si>
  <si>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</si>
  <si>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</si>
  <si>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</si>
  <si>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</si>
  <si>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10CC</t>
  </si>
  <si>
    <t>pc</t>
  </si>
  <si>
    <t>SYRINGE 1CC</t>
  </si>
  <si>
    <t>SYRINGE 3CC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</si>
  <si>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</si>
  <si>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</si>
  <si>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</si>
  <si>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</si>
  <si>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</si>
  <si>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</si>
  <si>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</si>
  <si>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</si>
  <si>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</si>
  <si>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</si>
  <si>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</si>
  <si>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</si>
  <si>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</si>
  <si>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</si>
  <si>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</si>
  <si>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</si>
  <si>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</si>
  <si>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</si>
  <si>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</si>
  <si>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</si>
  <si>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</si>
  <si>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</si>
  <si>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</si>
  <si>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BPNMR</t>
  </si>
  <si>
    <t>J18.02</t>
  </si>
  <si>
    <t>Pedia Ward</t>
  </si>
  <si>
    <t>CHEST PA/child</t>
  </si>
  <si>
    <t>D5 0.3 NaCl 1L</t>
  </si>
  <si>
    <t>Elixime (Cefuroxime) 750mg</t>
  </si>
  <si>
    <t>Vial</t>
  </si>
  <si>
    <t>750mg</t>
  </si>
  <si>
    <t>Ventolin (Salbutamol) 2.5mg</t>
  </si>
  <si>
    <t>nebule</t>
  </si>
  <si>
    <t xml:space="preserve">D5 IMB 1L </t>
  </si>
  <si>
    <t>Biogesic (Paracetamol)</t>
  </si>
  <si>
    <t>INSYTE 24</t>
  </si>
  <si>
    <t>SYRINGE 5CC</t>
  </si>
  <si>
    <t>microset</t>
  </si>
  <si>
    <t>Wrist splint neonate</t>
  </si>
  <si>
    <t>Oxygen Mask with Tubing ( Infant )</t>
  </si>
  <si>
    <t>Aguilar</t>
  </si>
  <si>
    <t>bpnmr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</si>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</sst>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21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112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113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27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28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114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29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30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31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32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34</v>
      </c>
      <c r="C62" s="34" t="s">
        <v>35</v>
      </c>
      <c r="D62" s="34" t="s">
        <v>36</v>
      </c>
      <c r="E62" s="35" t="s">
        <v>37</v>
      </c>
      <c r="F62" s="36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39</v>
      </c>
      <c r="D63" s="17">
        <v>3550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40</v>
      </c>
      <c r="D64" s="17">
        <v>400</v>
      </c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41</v>
      </c>
      <c r="D65" s="17">
        <v>3585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42</v>
      </c>
      <c r="D66" s="17">
        <v>4500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43</v>
      </c>
      <c r="D67" s="17">
        <v>355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33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44</v>
      </c>
      <c r="D69" s="17">
        <v>370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45</v>
      </c>
      <c r="D70" s="17">
        <v>1360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46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47</v>
      </c>
      <c r="D73" s="17">
        <v>494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48</v>
      </c>
      <c r="D76" s="42">
        <f>SUM(D63:D75)</f>
        <v>14614</v>
      </c>
      <c r="E76" s="42">
        <f>SUM(E63:E75)</f>
        <v>0</v>
      </c>
      <c r="F76" s="42">
        <f>SUM(F63:F75)</f>
        <v>4000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 t="s">
        <v>128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5" workbookViewId="0">
      <selection activeCell="A5" sqref="A1:XFD1048576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49</v>
      </c>
      <c r="C2" s="47"/>
      <c r="D2" s="48" t="str">
        <f>'[1]1.1 Case data_general'!D2</f>
        <v>CAP III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50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54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115</v>
      </c>
      <c r="D11" s="15" t="s">
        <v>64</v>
      </c>
      <c r="E11" s="15" t="s">
        <v>69</v>
      </c>
      <c r="F11" s="17">
        <v>2</v>
      </c>
      <c r="G11" s="17">
        <v>2</v>
      </c>
      <c r="H11" s="17">
        <v>3</v>
      </c>
      <c r="I11" s="17">
        <v>223</v>
      </c>
      <c r="J11" s="17">
        <f t="shared" ref="J11:J15" si="0">H11*I11</f>
        <v>669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116</v>
      </c>
      <c r="D12" s="15" t="s">
        <v>117</v>
      </c>
      <c r="E12" s="15" t="s">
        <v>118</v>
      </c>
      <c r="F12" s="17">
        <v>2</v>
      </c>
      <c r="G12" s="17">
        <v>2</v>
      </c>
      <c r="H12" s="17">
        <v>3</v>
      </c>
      <c r="I12" s="17">
        <v>420</v>
      </c>
      <c r="J12" s="17">
        <f t="shared" si="0"/>
        <v>1260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119</v>
      </c>
      <c r="D13" s="15" t="s">
        <v>120</v>
      </c>
      <c r="E13" s="15" t="s">
        <v>66</v>
      </c>
      <c r="F13" s="17">
        <v>3</v>
      </c>
      <c r="G13" s="17">
        <v>3</v>
      </c>
      <c r="H13" s="17">
        <v>9</v>
      </c>
      <c r="I13" s="17">
        <v>57</v>
      </c>
      <c r="J13" s="17">
        <f t="shared" si="0"/>
        <v>513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121</v>
      </c>
      <c r="D14" s="15" t="s">
        <v>64</v>
      </c>
      <c r="E14" s="15" t="s">
        <v>69</v>
      </c>
      <c r="F14" s="17">
        <v>1</v>
      </c>
      <c r="G14" s="17">
        <v>1</v>
      </c>
      <c r="H14" s="17">
        <v>1</v>
      </c>
      <c r="I14" s="17">
        <v>190</v>
      </c>
      <c r="J14" s="17">
        <f t="shared" si="0"/>
        <v>190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 t="s">
        <v>122</v>
      </c>
      <c r="D15" s="15" t="s">
        <v>65</v>
      </c>
      <c r="E15" s="15" t="s">
        <v>67</v>
      </c>
      <c r="F15" s="17">
        <v>1</v>
      </c>
      <c r="G15" s="17">
        <v>1</v>
      </c>
      <c r="H15" s="17">
        <v>1</v>
      </c>
      <c r="I15" s="17">
        <v>5</v>
      </c>
      <c r="J15" s="17">
        <f t="shared" si="0"/>
        <v>5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8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9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60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60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70</v>
      </c>
      <c r="C2" s="46"/>
      <c r="D2" s="62" t="str">
        <f>'[1]1.1 Case data_general'!D2</f>
        <v>CAP III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71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72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73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74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75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76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77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78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79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55</v>
      </c>
      <c r="C14" s="65" t="s">
        <v>80</v>
      </c>
      <c r="D14" s="66" t="s">
        <v>81</v>
      </c>
      <c r="E14" s="66" t="s">
        <v>82</v>
      </c>
      <c r="F14" s="66" t="s">
        <v>62</v>
      </c>
      <c r="G14" s="66" t="s">
        <v>63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83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123</v>
      </c>
      <c r="D16" s="70" t="s">
        <v>68</v>
      </c>
      <c r="E16" s="17">
        <v>1</v>
      </c>
      <c r="F16" s="17">
        <v>130</v>
      </c>
      <c r="G16" s="17"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84</v>
      </c>
      <c r="D17" s="70" t="s">
        <v>85</v>
      </c>
      <c r="E17" s="17">
        <v>4</v>
      </c>
      <c r="F17" s="17">
        <v>20</v>
      </c>
      <c r="G17" s="17">
        <v>80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86</v>
      </c>
      <c r="D18" s="70" t="s">
        <v>68</v>
      </c>
      <c r="E18" s="17">
        <v>1</v>
      </c>
      <c r="F18" s="17">
        <v>12</v>
      </c>
      <c r="G18" s="17">
        <v>12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87</v>
      </c>
      <c r="D19" s="70" t="s">
        <v>85</v>
      </c>
      <c r="E19" s="17">
        <v>10</v>
      </c>
      <c r="F19" s="17">
        <v>9</v>
      </c>
      <c r="G19" s="17">
        <v>90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 t="s">
        <v>124</v>
      </c>
      <c r="D20" s="70" t="s">
        <v>85</v>
      </c>
      <c r="E20" s="17">
        <v>5</v>
      </c>
      <c r="F20" s="17">
        <v>12</v>
      </c>
      <c r="G20" s="17">
        <v>60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 t="s">
        <v>125</v>
      </c>
      <c r="D21" s="70" t="s">
        <v>85</v>
      </c>
      <c r="E21" s="17">
        <v>1</v>
      </c>
      <c r="F21" s="17">
        <v>130</v>
      </c>
      <c r="G21" s="17">
        <v>130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 t="s">
        <v>126</v>
      </c>
      <c r="D22" s="70" t="s">
        <v>85</v>
      </c>
      <c r="E22" s="17">
        <v>1</v>
      </c>
      <c r="F22" s="17">
        <v>105</v>
      </c>
      <c r="G22" s="17">
        <v>60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 t="s">
        <v>127</v>
      </c>
      <c r="D23" s="70" t="s">
        <v>85</v>
      </c>
      <c r="E23" s="17">
        <v>1</v>
      </c>
      <c r="F23" s="17">
        <v>250</v>
      </c>
      <c r="G23" s="17">
        <v>250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88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89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  <row r="6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C1" sqref="C1"/>
    </sheetView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90</v>
      </c>
      <c r="C2" s="72"/>
      <c r="D2" s="95" t="s">
        <v>129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91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92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93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94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95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96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97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98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55</v>
      </c>
      <c r="C12" s="86" t="s">
        <v>99</v>
      </c>
      <c r="D12" s="86" t="s">
        <v>100</v>
      </c>
      <c r="E12" s="86" t="s">
        <v>101</v>
      </c>
      <c r="F12" s="86" t="s">
        <v>102</v>
      </c>
      <c r="G12" s="86" t="s">
        <v>103</v>
      </c>
      <c r="H12" s="87" t="s">
        <v>104</v>
      </c>
      <c r="I12" s="88" t="s">
        <v>105</v>
      </c>
      <c r="J12" s="88" t="s">
        <v>106</v>
      </c>
      <c r="K12" s="87" t="s">
        <v>107</v>
      </c>
      <c r="L12" s="87" t="s">
        <v>108</v>
      </c>
      <c r="M12" s="87" t="s">
        <v>130</v>
      </c>
      <c r="N12" s="87" t="s">
        <v>131</v>
      </c>
      <c r="O12" s="87" t="s">
        <v>132</v>
      </c>
      <c r="P12" s="87" t="s">
        <v>133</v>
      </c>
      <c r="Q12" s="89" t="s">
        <v>134</v>
      </c>
      <c r="R12" s="89" t="s">
        <v>135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136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137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138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109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110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supplies&amp;medical</vt:lpstr>
      <vt:lpstr>staff time_clinical 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2018-09-03T08:18:09Z</dcterms:modified>
</cp:coreProperties>
</file>