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E88" i="1"/>
  <c r="F85" i="1"/>
  <c r="F78" i="1"/>
  <c r="D85" i="1"/>
  <c r="G22" i="3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  <c r="T30" i="4" l="1"/>
</calcChain>
</file>

<file path=xl/sharedStrings.xml><?xml version="1.0" encoding="utf-8"?>
<sst xmlns="http://schemas.openxmlformats.org/spreadsheetml/2006/main" count="215" uniqueCount="184">
  <si>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</si>
  <si>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</si>
  <si>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</si>
  <si>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</si>
  <si>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</si>
  <si>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</si>
  <si>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</si>
  <si>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</si>
  <si>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</si>
  <si>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</si>
  <si>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</si>
  <si>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</si>
  <si>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</si>
  <si>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</si>
  <si>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</si>
  <si>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</si>
  <si>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</si>
  <si>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</si>
  <si>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</si>
  <si>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</si>
  <si>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</si>
  <si>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</si>
  <si>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</si>
  <si>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</si>
  <si>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</si>
  <si>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</si>
  <si>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</si>
  <si>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</si>
  <si>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</si>
  <si>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</si>
  <si>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</si>
  <si>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</si>
  <si>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</si>
  <si>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</si>
  <si>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</si>
  <si>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</si>
  <si>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</si>
  <si>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</si>
  <si>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</si>
  <si>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</si>
  <si>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</si>
  <si>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</si>
  <si>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</si>
  <si>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</si>
  <si>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</si>
  <si>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</si>
  <si>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</si>
  <si>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</si>
  <si>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</si>
  <si>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</si>
  <si>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</si>
  <si>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</si>
  <si>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</si>
  <si>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</si>
  <si>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</si>
  <si>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</si>
  <si>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</si>
  <si>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</si>
  <si>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</si>
  <si>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</si>
  <si>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</si>
  <si>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1000ml</t>
  </si>
  <si>
    <t>750mg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</si>
  <si>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</si>
  <si>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</si>
  <si>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</si>
  <si>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</si>
  <si>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</si>
  <si>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</si>
  <si>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</si>
  <si>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</si>
  <si>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</si>
  <si>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</si>
  <si>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</si>
  <si>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</si>
  <si>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</si>
  <si>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</si>
  <si>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</si>
  <si>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</si>
  <si>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</si>
  <si>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</si>
  <si>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</si>
  <si>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</si>
  <si>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</si>
  <si>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</si>
  <si>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</si>
  <si>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</si>
  <si>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</si>
  <si>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</si>
  <si>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</si>
  <si>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</si>
  <si>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</si>
  <si>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</si>
  <si>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</si>
  <si>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</si>
  <si>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</si>
  <si>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</si>
  <si>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</si>
  <si>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</si>
  <si>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</si>
  <si>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</si>
  <si>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</si>
  <si>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</si>
  <si>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Elixime (Cefuroxime)</t>
  </si>
  <si>
    <t>vial</t>
  </si>
  <si>
    <t>Venoclysis Fee</t>
  </si>
  <si>
    <t>Remote Control</t>
  </si>
  <si>
    <t>ER Fee</t>
  </si>
  <si>
    <t>ER fee</t>
  </si>
  <si>
    <t>Remote Control Refund = 300</t>
  </si>
  <si>
    <t>CBC</t>
  </si>
  <si>
    <t>Sodium</t>
  </si>
  <si>
    <t>Potassium</t>
  </si>
  <si>
    <t>Creatinine</t>
  </si>
  <si>
    <t>Urinalysis</t>
  </si>
  <si>
    <t>CHEST PA</t>
  </si>
  <si>
    <t>Elin (sterile water for injection)</t>
  </si>
  <si>
    <t>50ml</t>
  </si>
  <si>
    <t>Distilled Water</t>
  </si>
  <si>
    <t>bottle</t>
  </si>
  <si>
    <t>500ml</t>
  </si>
  <si>
    <t>Multidex</t>
  </si>
  <si>
    <t>Contour Plus</t>
  </si>
  <si>
    <t>pc</t>
  </si>
  <si>
    <t>500mcg/2.5mg/2ml</t>
  </si>
  <si>
    <t>Montemax (montelukast)</t>
  </si>
  <si>
    <t>tablet</t>
  </si>
  <si>
    <t>10mg</t>
  </si>
  <si>
    <t>Cozaar (Losartan Potassium)</t>
  </si>
  <si>
    <t>50mg</t>
  </si>
  <si>
    <t>Berodual (Fenoterol+Ipratropium)</t>
  </si>
  <si>
    <t>1.25mg</t>
  </si>
  <si>
    <t>Platexan (Clopidogrel)</t>
  </si>
  <si>
    <t xml:space="preserve">tab </t>
  </si>
  <si>
    <t>75mg</t>
  </si>
  <si>
    <t xml:space="preserve">Appevit </t>
  </si>
  <si>
    <t>capsule</t>
  </si>
  <si>
    <t>Benadryl (Diphenhydramine)</t>
  </si>
  <si>
    <t>25mg</t>
  </si>
  <si>
    <t>Fluimucil (Acetylcysteine)</t>
  </si>
  <si>
    <t>tab</t>
  </si>
  <si>
    <t>600mg</t>
  </si>
  <si>
    <t>Dulcolax (bisacodyl)</t>
  </si>
  <si>
    <t>adult sup</t>
  </si>
  <si>
    <t>Angirel MR (Trimetazidine Dihydrochloride)</t>
  </si>
  <si>
    <t>35mg</t>
  </si>
  <si>
    <t>Eroxmit (cefuroxime)</t>
  </si>
  <si>
    <t>500mg</t>
  </si>
  <si>
    <t>PNSS 1L</t>
  </si>
  <si>
    <t>Macroset</t>
  </si>
  <si>
    <t>Microset</t>
  </si>
  <si>
    <t>G21 needle</t>
  </si>
  <si>
    <t>10 CC</t>
  </si>
  <si>
    <t>1CC</t>
  </si>
  <si>
    <t>3CC</t>
  </si>
  <si>
    <t>Oxygen</t>
  </si>
  <si>
    <t>ECG Fee</t>
  </si>
  <si>
    <t>Water Fee</t>
  </si>
  <si>
    <t>Combivent (Ipratropium+Salbutamol0</t>
  </si>
  <si>
    <t>Combivent (Ipratropium+Salbutamol)</t>
  </si>
  <si>
    <t>Serc (Betahistine HCI)</t>
  </si>
  <si>
    <t>16mg</t>
  </si>
  <si>
    <t>Iterax (Hydroxizine)</t>
  </si>
  <si>
    <t>Solu-Cortef (hydrocortisone)</t>
  </si>
  <si>
    <t>100mg</t>
  </si>
  <si>
    <t>Ansimar (Doxofylline)</t>
  </si>
  <si>
    <t>400mg</t>
  </si>
  <si>
    <t>PNSS</t>
  </si>
  <si>
    <t>Services</t>
  </si>
  <si>
    <t>SC Discount = 3998</t>
  </si>
  <si>
    <t>Credit Memo = 237</t>
  </si>
  <si>
    <t>Lab</t>
  </si>
  <si>
    <t>Insyte G24</t>
  </si>
  <si>
    <t>Internal Medicine Ward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</si>
  <si>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</si>
  <si>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</si>
  <si>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</si>
  <si>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</si>
  <si>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</si>
  <si>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</si>
  <si>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</si>
  <si>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</si>
  <si>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</si>
  <si>
    <t>capmr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</si>
</sst>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165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topLeftCell="A66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101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8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9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10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11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17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18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19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173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25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26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111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112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113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 t="s">
        <v>110</v>
      </c>
      <c r="D37" s="26"/>
      <c r="E37" s="17">
        <v>1</v>
      </c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 t="s">
        <v>114</v>
      </c>
      <c r="D38" s="26"/>
      <c r="E38" s="17">
        <v>1</v>
      </c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27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 t="s">
        <v>115</v>
      </c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08" t="s">
        <v>28</v>
      </c>
      <c r="C51" s="109"/>
      <c r="D51" s="97"/>
      <c r="E51" s="109"/>
      <c r="F51" s="9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29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30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96" t="s">
        <v>31</v>
      </c>
      <c r="C58" s="97"/>
      <c r="D58" s="97"/>
      <c r="E58" s="97"/>
      <c r="F58" s="9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156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107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105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106</v>
      </c>
      <c r="D62" s="32"/>
      <c r="E62" s="17">
        <v>1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157</v>
      </c>
      <c r="D63" s="32"/>
      <c r="E63" s="17">
        <v>4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 t="s">
        <v>155</v>
      </c>
      <c r="D64" s="32"/>
      <c r="E64" s="17">
        <v>3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/>
      <c r="D65" s="32"/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32</v>
      </c>
      <c r="C68" s="34" t="s">
        <v>33</v>
      </c>
      <c r="D68" s="34" t="s">
        <v>34</v>
      </c>
      <c r="E68" s="35" t="s">
        <v>35</v>
      </c>
      <c r="F68" s="36" t="s">
        <v>36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37</v>
      </c>
      <c r="D69" s="17"/>
      <c r="E69" s="17">
        <v>0</v>
      </c>
      <c r="F69" s="17">
        <v>4400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38</v>
      </c>
      <c r="D70" s="17"/>
      <c r="E70" s="17">
        <v>0</v>
      </c>
      <c r="F70" s="17">
        <v>260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39</v>
      </c>
      <c r="D71" s="17">
        <v>10500</v>
      </c>
      <c r="E71" s="17"/>
      <c r="F71" s="17">
        <v>2946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40</v>
      </c>
      <c r="D72" s="17">
        <v>4500</v>
      </c>
      <c r="E72" s="17"/>
      <c r="F72" s="17">
        <v>5000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41</v>
      </c>
      <c r="D73" s="17"/>
      <c r="E73" s="17"/>
      <c r="F73" s="17">
        <v>331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42</v>
      </c>
      <c r="D74" s="17"/>
      <c r="E74" s="17"/>
      <c r="F74" s="17">
        <v>385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108</v>
      </c>
      <c r="D75" s="17"/>
      <c r="E75" s="17"/>
      <c r="F75" s="17">
        <v>580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171</v>
      </c>
      <c r="D76" s="17"/>
      <c r="E76" s="17"/>
      <c r="F76" s="17">
        <v>1430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43</v>
      </c>
      <c r="D77" s="17"/>
      <c r="E77" s="17"/>
      <c r="F77" s="17">
        <v>805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168</v>
      </c>
      <c r="D78" s="17"/>
      <c r="E78" s="17"/>
      <c r="F78" s="17">
        <f>2235</f>
        <v>2235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109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169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170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44</v>
      </c>
      <c r="D85" s="42">
        <f>+D69+D71+D72</f>
        <v>15000</v>
      </c>
      <c r="E85" s="42">
        <f>SUM(E69:E84)</f>
        <v>0</v>
      </c>
      <c r="F85" s="42">
        <f>(SUM(F69:F84))-(300+3998+237)</f>
        <v>13837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9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>
        <f>8837+5000</f>
        <v>13837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5" workbookViewId="0">
      <selection activeCell="I20" sqref="I20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46</v>
      </c>
      <c r="C2" s="47"/>
      <c r="D2" s="5" t="s">
        <v>101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48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49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50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51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52</v>
      </c>
      <c r="C10" s="58" t="s">
        <v>53</v>
      </c>
      <c r="D10" s="58" t="s">
        <v>54</v>
      </c>
      <c r="E10" s="58" t="s">
        <v>55</v>
      </c>
      <c r="F10" s="58" t="s">
        <v>56</v>
      </c>
      <c r="G10" s="58" t="s">
        <v>57</v>
      </c>
      <c r="H10" s="58" t="s">
        <v>58</v>
      </c>
      <c r="I10" s="58" t="s">
        <v>59</v>
      </c>
      <c r="J10" s="58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103</v>
      </c>
      <c r="D11" s="15"/>
      <c r="E11" s="15" t="s">
        <v>62</v>
      </c>
      <c r="F11" s="17">
        <v>3</v>
      </c>
      <c r="G11" s="17">
        <v>5</v>
      </c>
      <c r="H11" s="17">
        <v>16</v>
      </c>
      <c r="I11" s="17">
        <v>420</v>
      </c>
      <c r="J11" s="17">
        <f t="shared" ref="J11:J27" si="0">H11*I11</f>
        <v>6720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116</v>
      </c>
      <c r="D12" s="15" t="s">
        <v>104</v>
      </c>
      <c r="E12" s="15" t="s">
        <v>117</v>
      </c>
      <c r="F12" s="17">
        <v>1</v>
      </c>
      <c r="G12" s="17">
        <v>3</v>
      </c>
      <c r="H12" s="17">
        <v>3</v>
      </c>
      <c r="I12" s="17">
        <v>60</v>
      </c>
      <c r="J12" s="17">
        <f t="shared" si="0"/>
        <v>180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159</v>
      </c>
      <c r="D13" s="15"/>
      <c r="E13" s="15" t="s">
        <v>124</v>
      </c>
      <c r="F13" s="17">
        <v>2</v>
      </c>
      <c r="G13" s="17">
        <v>5</v>
      </c>
      <c r="H13" s="17">
        <v>12</v>
      </c>
      <c r="I13" s="17">
        <v>75</v>
      </c>
      <c r="J13" s="17">
        <f t="shared" si="0"/>
        <v>900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160</v>
      </c>
      <c r="D14" s="15" t="s">
        <v>140</v>
      </c>
      <c r="E14" s="15" t="s">
        <v>161</v>
      </c>
      <c r="F14" s="17">
        <v>1</v>
      </c>
      <c r="G14" s="17">
        <v>1</v>
      </c>
      <c r="H14" s="17">
        <v>2</v>
      </c>
      <c r="I14" s="17">
        <v>65</v>
      </c>
      <c r="J14" s="17">
        <f t="shared" si="0"/>
        <v>130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162</v>
      </c>
      <c r="D15" s="15" t="s">
        <v>126</v>
      </c>
      <c r="E15" s="15" t="s">
        <v>127</v>
      </c>
      <c r="F15" s="17">
        <v>1</v>
      </c>
      <c r="G15" s="17">
        <v>1</v>
      </c>
      <c r="H15" s="17">
        <v>1</v>
      </c>
      <c r="I15" s="17">
        <v>20</v>
      </c>
      <c r="J15" s="17">
        <f t="shared" si="0"/>
        <v>20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8</v>
      </c>
      <c r="C16" s="15" t="s">
        <v>163</v>
      </c>
      <c r="D16" s="15" t="s">
        <v>104</v>
      </c>
      <c r="E16" s="15" t="s">
        <v>164</v>
      </c>
      <c r="F16" s="17">
        <v>3</v>
      </c>
      <c r="G16" s="17">
        <v>2</v>
      </c>
      <c r="H16" s="17">
        <v>9</v>
      </c>
      <c r="I16" s="17">
        <v>392</v>
      </c>
      <c r="J16" s="17">
        <f t="shared" si="0"/>
        <v>3528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9</v>
      </c>
      <c r="C17" s="15" t="s">
        <v>139</v>
      </c>
      <c r="D17" s="15" t="s">
        <v>140</v>
      </c>
      <c r="E17" s="15" t="s">
        <v>141</v>
      </c>
      <c r="F17" s="17">
        <v>1</v>
      </c>
      <c r="G17" s="17">
        <v>1</v>
      </c>
      <c r="H17" s="17">
        <v>1</v>
      </c>
      <c r="I17" s="17">
        <v>60</v>
      </c>
      <c r="J17" s="17">
        <f t="shared" si="0"/>
        <v>60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10</v>
      </c>
      <c r="C18" s="15" t="s">
        <v>165</v>
      </c>
      <c r="D18" s="15" t="s">
        <v>126</v>
      </c>
      <c r="E18" s="15" t="s">
        <v>166</v>
      </c>
      <c r="F18" s="17">
        <v>1</v>
      </c>
      <c r="G18" s="17">
        <v>1</v>
      </c>
      <c r="H18" s="17">
        <v>1</v>
      </c>
      <c r="I18" s="17">
        <v>62</v>
      </c>
      <c r="J18" s="17">
        <f t="shared" si="0"/>
        <v>62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11</v>
      </c>
      <c r="C19" s="15" t="s">
        <v>167</v>
      </c>
      <c r="D19" s="15"/>
      <c r="E19" s="15" t="s">
        <v>61</v>
      </c>
      <c r="F19" s="17">
        <v>2</v>
      </c>
      <c r="G19" s="17">
        <v>4</v>
      </c>
      <c r="H19" s="17">
        <v>6</v>
      </c>
      <c r="I19" s="17">
        <v>190</v>
      </c>
      <c r="J19" s="17">
        <f t="shared" si="0"/>
        <v>1140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12</v>
      </c>
      <c r="C20" s="1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13</v>
      </c>
      <c r="C21" s="1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14</v>
      </c>
      <c r="C22" s="1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15</v>
      </c>
      <c r="C23" s="15"/>
      <c r="D23" s="15"/>
      <c r="E23" s="15"/>
      <c r="F23" s="17"/>
      <c r="G23" s="17"/>
      <c r="H23" s="17"/>
      <c r="I23" s="17"/>
      <c r="J23" s="17">
        <f t="shared" si="0"/>
        <v>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16</v>
      </c>
      <c r="C24" s="15"/>
      <c r="D24" s="15"/>
      <c r="E24" s="15"/>
      <c r="F24" s="17"/>
      <c r="G24" s="17"/>
      <c r="H24" s="17"/>
      <c r="I24" s="17"/>
      <c r="J24" s="17">
        <f t="shared" si="0"/>
        <v>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17</v>
      </c>
      <c r="C25" s="15"/>
      <c r="D25" s="15"/>
      <c r="E25" s="15"/>
      <c r="F25" s="17"/>
      <c r="G25" s="17"/>
      <c r="H25" s="17"/>
      <c r="I25" s="17"/>
      <c r="J25" s="17">
        <f t="shared" si="0"/>
        <v>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18</v>
      </c>
      <c r="C26" s="15"/>
      <c r="D26" s="15"/>
      <c r="E26" s="15"/>
      <c r="F26" s="17"/>
      <c r="G26" s="17"/>
      <c r="H26" s="17"/>
      <c r="I26" s="17"/>
      <c r="J26" s="17">
        <f t="shared" si="0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>
        <v>19</v>
      </c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3">
      <c r="C31" s="15" t="s">
        <v>116</v>
      </c>
      <c r="D31" s="15" t="s">
        <v>104</v>
      </c>
      <c r="E31" s="15" t="s">
        <v>117</v>
      </c>
    </row>
    <row r="32" spans="1:20" ht="15.75" customHeight="1" x14ac:dyDescent="0.3">
      <c r="C32" s="15" t="s">
        <v>118</v>
      </c>
      <c r="D32" s="15" t="s">
        <v>119</v>
      </c>
      <c r="E32" s="15" t="s">
        <v>120</v>
      </c>
    </row>
    <row r="33" spans="3:5" ht="15.75" customHeight="1" x14ac:dyDescent="0.3">
      <c r="C33" s="15" t="s">
        <v>121</v>
      </c>
      <c r="D33" s="15" t="s">
        <v>119</v>
      </c>
      <c r="E33" s="15"/>
    </row>
    <row r="34" spans="3:5" ht="16.5" x14ac:dyDescent="0.3">
      <c r="C34" s="15" t="s">
        <v>122</v>
      </c>
      <c r="D34" s="15"/>
      <c r="E34" s="15" t="s">
        <v>123</v>
      </c>
    </row>
    <row r="35" spans="3:5" ht="16.5" x14ac:dyDescent="0.3">
      <c r="C35" s="15" t="s">
        <v>103</v>
      </c>
      <c r="D35" s="15"/>
      <c r="E35" s="15" t="s">
        <v>62</v>
      </c>
    </row>
    <row r="36" spans="3:5" ht="16.5" x14ac:dyDescent="0.3">
      <c r="C36" s="15" t="s">
        <v>158</v>
      </c>
      <c r="D36" s="15"/>
      <c r="E36" s="15" t="s">
        <v>124</v>
      </c>
    </row>
    <row r="37" spans="3:5" ht="16.5" x14ac:dyDescent="0.3">
      <c r="C37" s="15" t="s">
        <v>125</v>
      </c>
      <c r="D37" s="15" t="s">
        <v>126</v>
      </c>
      <c r="E37" s="15" t="s">
        <v>127</v>
      </c>
    </row>
    <row r="38" spans="3:5" ht="16.5" x14ac:dyDescent="0.3">
      <c r="C38" s="15" t="s">
        <v>128</v>
      </c>
      <c r="D38" s="15"/>
      <c r="E38" s="15" t="s">
        <v>129</v>
      </c>
    </row>
    <row r="39" spans="3:5" ht="16.5" x14ac:dyDescent="0.3">
      <c r="C39" s="15" t="s">
        <v>130</v>
      </c>
      <c r="D39" s="15"/>
      <c r="E39" s="15" t="s">
        <v>131</v>
      </c>
    </row>
    <row r="40" spans="3:5" ht="16.5" x14ac:dyDescent="0.3">
      <c r="C40" s="15" t="s">
        <v>132</v>
      </c>
      <c r="D40" s="15" t="s">
        <v>133</v>
      </c>
      <c r="E40" s="15" t="s">
        <v>134</v>
      </c>
    </row>
    <row r="41" spans="3:5" ht="16.5" x14ac:dyDescent="0.3">
      <c r="C41" s="15" t="s">
        <v>135</v>
      </c>
      <c r="D41" s="15" t="s">
        <v>136</v>
      </c>
      <c r="E41" s="15"/>
    </row>
    <row r="42" spans="3:5" ht="16.5" x14ac:dyDescent="0.3">
      <c r="C42" s="15" t="s">
        <v>137</v>
      </c>
      <c r="D42" s="15" t="s">
        <v>136</v>
      </c>
      <c r="E42" s="15" t="s">
        <v>138</v>
      </c>
    </row>
    <row r="43" spans="3:5" ht="16.5" x14ac:dyDescent="0.3">
      <c r="C43" s="15" t="s">
        <v>139</v>
      </c>
      <c r="D43" s="15" t="s">
        <v>140</v>
      </c>
      <c r="E43" s="15" t="s">
        <v>141</v>
      </c>
    </row>
    <row r="44" spans="3:5" ht="16.5" x14ac:dyDescent="0.3">
      <c r="C44" s="15" t="s">
        <v>142</v>
      </c>
      <c r="D44" s="15" t="s">
        <v>143</v>
      </c>
      <c r="E44" s="15" t="s">
        <v>127</v>
      </c>
    </row>
    <row r="45" spans="3:5" ht="33" x14ac:dyDescent="0.3">
      <c r="C45" s="15" t="s">
        <v>144</v>
      </c>
      <c r="D45" s="15"/>
      <c r="E45" s="15" t="s">
        <v>145</v>
      </c>
    </row>
    <row r="46" spans="3:5" ht="16.5" x14ac:dyDescent="0.3">
      <c r="C46" s="15" t="s">
        <v>146</v>
      </c>
      <c r="D46" s="15" t="s">
        <v>136</v>
      </c>
      <c r="E46" s="15" t="s">
        <v>147</v>
      </c>
    </row>
    <row r="47" spans="3:5" ht="16.5" x14ac:dyDescent="0.3">
      <c r="C47" s="15" t="s">
        <v>148</v>
      </c>
      <c r="D47" s="15"/>
      <c r="E47" s="15" t="s">
        <v>61</v>
      </c>
    </row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C18" sqref="C18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63</v>
      </c>
      <c r="C2" s="46"/>
      <c r="D2" s="93" t="s">
        <v>101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64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65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66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7" t="s">
        <v>67</v>
      </c>
      <c r="C7" s="118"/>
      <c r="D7" s="118"/>
      <c r="E7" s="118"/>
      <c r="F7" s="118"/>
      <c r="G7" s="119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20" t="s">
        <v>68</v>
      </c>
      <c r="C8" s="121"/>
      <c r="D8" s="121"/>
      <c r="E8" s="121"/>
      <c r="F8" s="121"/>
      <c r="G8" s="122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20" t="s">
        <v>69</v>
      </c>
      <c r="C9" s="121"/>
      <c r="D9" s="121"/>
      <c r="E9" s="121"/>
      <c r="F9" s="121"/>
      <c r="G9" s="122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20" t="s">
        <v>70</v>
      </c>
      <c r="C10" s="121"/>
      <c r="D10" s="121"/>
      <c r="E10" s="121"/>
      <c r="F10" s="121"/>
      <c r="G10" s="122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20" t="s">
        <v>71</v>
      </c>
      <c r="C11" s="121"/>
      <c r="D11" s="121"/>
      <c r="E11" s="121"/>
      <c r="F11" s="121"/>
      <c r="G11" s="122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3" t="s">
        <v>72</v>
      </c>
      <c r="C12" s="124"/>
      <c r="D12" s="124"/>
      <c r="E12" s="124"/>
      <c r="F12" s="124"/>
      <c r="G12" s="125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52</v>
      </c>
      <c r="C14" s="63" t="s">
        <v>73</v>
      </c>
      <c r="D14" s="64" t="s">
        <v>74</v>
      </c>
      <c r="E14" s="64" t="s">
        <v>75</v>
      </c>
      <c r="F14" s="64" t="s">
        <v>59</v>
      </c>
      <c r="G14" s="64" t="s">
        <v>60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4" t="s">
        <v>76</v>
      </c>
      <c r="C15" s="115"/>
      <c r="D15" s="115"/>
      <c r="E15" s="115"/>
      <c r="F15" s="115"/>
      <c r="G15" s="116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149</v>
      </c>
      <c r="D16" s="68" t="s">
        <v>77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172</v>
      </c>
      <c r="D17" s="68" t="s">
        <v>77</v>
      </c>
      <c r="E17" s="17">
        <v>1</v>
      </c>
      <c r="F17" s="17">
        <v>120</v>
      </c>
      <c r="G17" s="17">
        <f t="shared" ref="G17:G22" si="0">PRODUCT(E17:F17)</f>
        <v>120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150</v>
      </c>
      <c r="D18" s="68" t="s">
        <v>77</v>
      </c>
      <c r="E18" s="17">
        <v>1</v>
      </c>
      <c r="F18" s="17">
        <v>130</v>
      </c>
      <c r="G18" s="17">
        <f t="shared" si="0"/>
        <v>130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151</v>
      </c>
      <c r="D19" s="68" t="s">
        <v>77</v>
      </c>
      <c r="E19" s="17">
        <v>1</v>
      </c>
      <c r="F19" s="17">
        <v>5</v>
      </c>
      <c r="G19" s="17">
        <f t="shared" si="0"/>
        <v>5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152</v>
      </c>
      <c r="D20" s="68" t="s">
        <v>77</v>
      </c>
      <c r="E20" s="17">
        <v>18</v>
      </c>
      <c r="F20" s="17">
        <v>20</v>
      </c>
      <c r="G20" s="17">
        <f t="shared" si="0"/>
        <v>360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 t="s">
        <v>153</v>
      </c>
      <c r="D21" s="68" t="s">
        <v>77</v>
      </c>
      <c r="E21" s="17">
        <v>1</v>
      </c>
      <c r="F21" s="17">
        <v>12</v>
      </c>
      <c r="G21" s="17">
        <f t="shared" si="0"/>
        <v>12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 t="s">
        <v>154</v>
      </c>
      <c r="D22" s="68" t="s">
        <v>123</v>
      </c>
      <c r="E22" s="17">
        <v>1</v>
      </c>
      <c r="F22" s="17">
        <v>9</v>
      </c>
      <c r="G22" s="17">
        <f t="shared" si="0"/>
        <v>9</v>
      </c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4" t="s">
        <v>78</v>
      </c>
      <c r="C30" s="115"/>
      <c r="D30" s="115"/>
      <c r="E30" s="115"/>
      <c r="F30" s="115"/>
      <c r="G30" s="116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4" t="s">
        <v>79</v>
      </c>
      <c r="C41" s="115"/>
      <c r="D41" s="115"/>
      <c r="E41" s="115"/>
      <c r="F41" s="115"/>
      <c r="G41" s="116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>
      <selection activeCell="D3" sqref="D3"/>
    </sheetView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80</v>
      </c>
      <c r="C2" s="70"/>
      <c r="D2" s="93" t="s">
        <v>183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81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82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83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84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85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86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6" t="s">
        <v>87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88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52</v>
      </c>
      <c r="C12" s="84" t="s">
        <v>89</v>
      </c>
      <c r="D12" s="84" t="s">
        <v>90</v>
      </c>
      <c r="E12" s="84" t="s">
        <v>91</v>
      </c>
      <c r="F12" s="84" t="s">
        <v>92</v>
      </c>
      <c r="G12" s="84" t="s">
        <v>93</v>
      </c>
      <c r="H12" s="85" t="s">
        <v>94</v>
      </c>
      <c r="I12" s="86" t="s">
        <v>95</v>
      </c>
      <c r="J12" s="86" t="s">
        <v>96</v>
      </c>
      <c r="K12" s="85" t="s">
        <v>97</v>
      </c>
      <c r="L12" s="85" t="s">
        <v>98</v>
      </c>
      <c r="M12" s="85" t="s">
        <v>174</v>
      </c>
      <c r="N12" s="85" t="s">
        <v>175</v>
      </c>
      <c r="O12" s="85" t="s">
        <v>176</v>
      </c>
      <c r="P12" s="85" t="s">
        <v>177</v>
      </c>
      <c r="Q12" s="87" t="s">
        <v>178</v>
      </c>
      <c r="R12" s="87" t="s">
        <v>179</v>
      </c>
      <c r="T12" s="130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180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181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182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99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100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2018-09-03T08:06:46Z</dcterms:modified>
</cp:coreProperties>
</file>