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E69" i="1"/>
  <c r="E77" s="1"/>
  <c r="F77"/>
  <c r="F66"/>
  <c r="G24" i="3"/>
  <c r="G20"/>
  <c r="J30" i="2"/>
  <c r="J29"/>
  <c r="J28"/>
  <c r="J27"/>
  <c r="J26"/>
  <c r="J25"/>
  <c r="J24"/>
  <c r="J33"/>
  <c r="J32"/>
  <c r="J31"/>
  <c r="J23"/>
  <c r="J22"/>
  <c r="J21"/>
  <c r="J20"/>
  <c r="J19"/>
  <c r="J18"/>
  <c r="J17"/>
  <c r="J16"/>
  <c r="J15"/>
  <c r="G26" i="3"/>
  <c r="G25"/>
  <c r="G23"/>
  <c r="G22"/>
  <c r="G21"/>
  <c r="G19"/>
  <c r="G18"/>
  <c r="G17"/>
  <c r="G16"/>
  <c r="J14" i="2"/>
  <c r="J13"/>
  <c r="J12"/>
  <c r="J11"/>
  <c r="D77" i="1"/>
</calcChain>
</file>

<file path=xl/sharedStrings.xml><?xml version="1.0" encoding="utf-8"?>
<sst xmlns="http://schemas.openxmlformats.org/spreadsheetml/2006/main" count="200" uniqueCount="175">
  <si>
    <t>General information on the Case</t>
  </si>
  <si>
    <t>HYPERTENSION II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</si>
  <si>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</si>
  <si>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</si>
  <si>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</si>
  <si>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</si>
  <si>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</si>
  <si>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</si>
  <si>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</si>
  <si>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</si>
  <si>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</si>
  <si>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</si>
  <si>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</si>
  <si>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</si>
  <si>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</si>
  <si>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</si>
  <si>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</si>
  <si>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</si>
  <si>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</si>
  <si>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I10.1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</si>
  <si>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</si>
  <si>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</si>
  <si>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</si>
  <si>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</si>
  <si>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</si>
  <si>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</si>
  <si>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</si>
  <si>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</si>
  <si>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</si>
  <si>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</si>
  <si>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POTASSIUM</t>
  </si>
  <si>
    <t>Diagnostic imaging examinations (names and numbers):</t>
  </si>
  <si>
    <t>chest xray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</si>
  <si>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</si>
  <si>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</si>
  <si>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</si>
  <si>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</si>
  <si>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</si>
  <si>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ER Fee</t>
  </si>
  <si>
    <t>Venoclysis Fee</t>
  </si>
  <si>
    <t>water fee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</si>
  <si>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</si>
  <si>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</si>
  <si>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</si>
  <si>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</si>
  <si>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</si>
  <si>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</si>
  <si>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</si>
  <si>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</si>
  <si>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</si>
  <si>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</si>
  <si>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</si>
  <si>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</si>
  <si>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ultrasound</t>
  </si>
  <si>
    <t>Total</t>
  </si>
  <si>
    <t>Drugs and Medicines</t>
  </si>
  <si>
    <t>Hypertension II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</si>
  <si>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</si>
  <si>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</si>
  <si>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</si>
  <si>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</si>
  <si>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</si>
  <si>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</si>
  <si>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</si>
  <si>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</si>
  <si>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</si>
  <si>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</si>
  <si>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</si>
  <si>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</si>
  <si>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</si>
  <si>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</si>
  <si>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</si>
  <si>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PNSS 1L</t>
  </si>
  <si>
    <t>1000ml</t>
  </si>
  <si>
    <t>Cozaar (Losartan Potassium)</t>
  </si>
  <si>
    <t>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</si>
  <si>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</si>
  <si>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</si>
  <si>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</si>
  <si>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</si>
  <si>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</si>
  <si>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</si>
  <si>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</si>
  <si>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</si>
  <si>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</si>
  <si>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</si>
  <si>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</si>
  <si>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</si>
  <si>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</si>
  <si>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</si>
  <si>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Macroset</t>
  </si>
  <si>
    <t>PC</t>
  </si>
  <si>
    <t>Insyte G22</t>
  </si>
  <si>
    <t>Microset</t>
  </si>
  <si>
    <t>G23</t>
  </si>
  <si>
    <t>5cc</t>
  </si>
  <si>
    <t>3cc</t>
  </si>
  <si>
    <t>Wrist Splint Adult medium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</si>
  <si>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</si>
  <si>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</si>
  <si>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</si>
  <si>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</si>
  <si>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</si>
  <si>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</si>
  <si>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</si>
  <si>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</si>
  <si>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</si>
  <si>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</si>
  <si>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</si>
  <si>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</si>
  <si>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</si>
  <si>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</si>
  <si>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</si>
  <si>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</si>
  <si>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</si>
  <si>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</si>
  <si>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</si>
  <si>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</si>
  <si>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</si>
  <si>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</si>
  <si>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</si>
  <si>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CBC</t>
  </si>
  <si>
    <t>sodium</t>
  </si>
  <si>
    <t>HBAIC</t>
  </si>
  <si>
    <t>Urinalysis</t>
  </si>
  <si>
    <t>cardiopackage</t>
  </si>
  <si>
    <t>Medical Certificate Fee</t>
  </si>
  <si>
    <t>Oxygen</t>
  </si>
  <si>
    <t>Insulin per Use w/ syringe</t>
  </si>
  <si>
    <t>Cardepine (Nicardepine)</t>
  </si>
  <si>
    <t>10mg/ml</t>
  </si>
  <si>
    <t>Mannitol 20%</t>
  </si>
  <si>
    <t>CBG</t>
  </si>
  <si>
    <t>Twynsta (Amlodipine+telmisartan) 5mg/40mg</t>
  </si>
  <si>
    <t>5mg/40ml</t>
  </si>
  <si>
    <t xml:space="preserve">Rosuvastatin (Rosustat) </t>
  </si>
  <si>
    <t>tab</t>
  </si>
  <si>
    <t>20mg</t>
  </si>
  <si>
    <t xml:space="preserve">Citicoline </t>
  </si>
  <si>
    <t>250mg/4ml</t>
  </si>
  <si>
    <t xml:space="preserve">Furosemide </t>
  </si>
  <si>
    <t>20mg/ml</t>
  </si>
  <si>
    <t>Clonidine (Catapres)</t>
  </si>
  <si>
    <t>75mcg/tab</t>
  </si>
  <si>
    <t xml:space="preserve">Hydralazine </t>
  </si>
  <si>
    <t xml:space="preserve">Nubain </t>
  </si>
  <si>
    <t xml:space="preserve">Diclofenac </t>
  </si>
  <si>
    <t>25mg/ml</t>
  </si>
  <si>
    <t>Ventolin 2.5mg</t>
  </si>
  <si>
    <t xml:space="preserve">Ranitidine </t>
  </si>
  <si>
    <t>ampule</t>
  </si>
  <si>
    <t>Metoclopramide</t>
  </si>
  <si>
    <t>5mg/ml</t>
  </si>
  <si>
    <t xml:space="preserve">Cinnarizine </t>
  </si>
  <si>
    <t>25mg</t>
  </si>
  <si>
    <t>Metoprolol</t>
  </si>
  <si>
    <t>Glimepiride+metformin HCL tab</t>
  </si>
  <si>
    <t>2mg/500mg</t>
  </si>
  <si>
    <t>Distilled water 500ml</t>
  </si>
  <si>
    <t>500ml</t>
  </si>
  <si>
    <t>10cc</t>
  </si>
  <si>
    <t>Nasal Cannula</t>
  </si>
  <si>
    <t>Wrist Splint adult large</t>
  </si>
  <si>
    <t>SC Discount=</t>
  </si>
  <si>
    <t>Credit Memo=1968</t>
  </si>
  <si>
    <t>Governor's Office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</si>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</sst>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0" borderId="9" xfId="0" applyFont="1" applyBorder="1" applyAlignment="1" applyProtection="1">
      <alignment wrapText="1"/>
      <protection locked="0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14"/>
  <sheetViews>
    <sheetView topLeftCell="A63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2" t="s">
        <v>9</v>
      </c>
      <c r="C12" s="103"/>
      <c r="D12" s="103"/>
      <c r="E12" s="103"/>
      <c r="F12" s="10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5" t="s">
        <v>10</v>
      </c>
      <c r="C13" s="106"/>
      <c r="D13" s="106"/>
      <c r="E13" s="106"/>
      <c r="F13" s="10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5" t="s">
        <v>11</v>
      </c>
      <c r="C14" s="106"/>
      <c r="D14" s="106"/>
      <c r="E14" s="106"/>
      <c r="F14" s="10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8" t="s">
        <v>12</v>
      </c>
      <c r="C15" s="109"/>
      <c r="D15" s="109"/>
      <c r="E15" s="109"/>
      <c r="F15" s="1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9" t="s">
        <v>18</v>
      </c>
      <c r="C18" s="100"/>
      <c r="D18" s="100"/>
      <c r="E18" s="100"/>
      <c r="F18" s="10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9" t="s">
        <v>20</v>
      </c>
      <c r="C22" s="100"/>
      <c r="D22" s="100"/>
      <c r="E22" s="100"/>
      <c r="F22" s="10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6" t="s">
        <v>21</v>
      </c>
      <c r="C28" s="97"/>
      <c r="D28" s="97"/>
      <c r="E28" s="97"/>
      <c r="F28" s="9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28</v>
      </c>
      <c r="C32" s="24"/>
      <c r="D32" s="24"/>
      <c r="E32" s="25">
        <v>6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9" t="s">
        <v>29</v>
      </c>
      <c r="C33" s="100"/>
      <c r="D33" s="100"/>
      <c r="E33" s="100"/>
      <c r="F33" s="10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 t="s">
        <v>121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30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 t="s">
        <v>122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 t="s">
        <v>123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6</v>
      </c>
      <c r="C38" s="15" t="s">
        <v>124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7</v>
      </c>
      <c r="C39" s="15" t="s">
        <v>125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/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4"/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6" t="s">
        <v>31</v>
      </c>
      <c r="C42" s="97"/>
      <c r="D42" s="100"/>
      <c r="E42" s="97"/>
      <c r="F42" s="10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1</v>
      </c>
      <c r="C43" s="15" t="s">
        <v>32</v>
      </c>
      <c r="D43" s="26"/>
      <c r="E43" s="17">
        <v>1</v>
      </c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2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3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4">
        <v>4</v>
      </c>
      <c r="C46" s="15"/>
      <c r="D46" s="26"/>
      <c r="E46" s="17"/>
      <c r="F46" s="2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6" t="s">
        <v>33</v>
      </c>
      <c r="C47" s="97"/>
      <c r="D47" s="100"/>
      <c r="E47" s="97"/>
      <c r="F47" s="10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2" t="s">
        <v>34</v>
      </c>
      <c r="C48" s="20"/>
      <c r="D48" s="20"/>
      <c r="E48" s="29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9" t="s">
        <v>35</v>
      </c>
      <c r="C49" s="100"/>
      <c r="D49" s="100"/>
      <c r="E49" s="100"/>
      <c r="F49" s="10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1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0">
        <v>2</v>
      </c>
      <c r="C51" s="11"/>
      <c r="D51" s="31"/>
      <c r="E51" s="27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3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0"/>
      <c r="B53" s="14">
        <v>4</v>
      </c>
      <c r="C53" s="15"/>
      <c r="D53" s="32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9" t="s">
        <v>36</v>
      </c>
      <c r="C54" s="100"/>
      <c r="D54" s="100"/>
      <c r="E54" s="100"/>
      <c r="F54" s="10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1</v>
      </c>
      <c r="C55" s="15" t="s">
        <v>37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2</v>
      </c>
      <c r="C56" s="15" t="s">
        <v>38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3</v>
      </c>
      <c r="C57" s="15" t="s">
        <v>39</v>
      </c>
      <c r="D57" s="32"/>
      <c r="E57" s="17">
        <v>1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4</v>
      </c>
      <c r="C58" s="15" t="s">
        <v>40</v>
      </c>
      <c r="D58" s="32"/>
      <c r="E58" s="17">
        <v>1</v>
      </c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5</v>
      </c>
      <c r="C59" s="15" t="s">
        <v>127</v>
      </c>
      <c r="D59" s="32"/>
      <c r="E59" s="17">
        <v>2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4">
        <v>6</v>
      </c>
      <c r="C60" s="15" t="s">
        <v>126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33"/>
      <c r="C61" s="33"/>
      <c r="D61" s="33"/>
      <c r="E61" s="33"/>
      <c r="F61" s="3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57.75" customHeight="1" thickBot="1">
      <c r="A63" s="1"/>
      <c r="B63" s="34" t="s">
        <v>41</v>
      </c>
      <c r="C63" s="34" t="s">
        <v>42</v>
      </c>
      <c r="D63" s="34" t="s">
        <v>43</v>
      </c>
      <c r="E63" s="35" t="s">
        <v>44</v>
      </c>
      <c r="F63" s="36" t="s">
        <v>45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7">
        <v>1</v>
      </c>
      <c r="C64" s="15" t="s">
        <v>46</v>
      </c>
      <c r="D64" s="17"/>
      <c r="E64" s="17">
        <v>4200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2</v>
      </c>
      <c r="C65" s="15" t="s">
        <v>47</v>
      </c>
      <c r="D65" s="17"/>
      <c r="E65" s="17">
        <v>0</v>
      </c>
      <c r="F65" s="17">
        <v>235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3</v>
      </c>
      <c r="C66" s="15" t="s">
        <v>48</v>
      </c>
      <c r="D66" s="17">
        <v>6300</v>
      </c>
      <c r="E66" s="17"/>
      <c r="F66" s="17">
        <f>19450-1968-6300</f>
        <v>11182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4</v>
      </c>
      <c r="C67" s="15" t="s">
        <v>49</v>
      </c>
      <c r="D67" s="17">
        <v>2700</v>
      </c>
      <c r="E67" s="17"/>
      <c r="F67" s="17">
        <v>2000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5</v>
      </c>
      <c r="C68" s="15" t="s">
        <v>50</v>
      </c>
      <c r="D68" s="17"/>
      <c r="E68" s="17">
        <v>2095</v>
      </c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6</v>
      </c>
      <c r="C69" s="15" t="s">
        <v>51</v>
      </c>
      <c r="D69" s="17"/>
      <c r="E69" s="17">
        <f>655-230</f>
        <v>425</v>
      </c>
      <c r="F69" s="17">
        <v>230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7</v>
      </c>
      <c r="C70" s="15" t="s">
        <v>52</v>
      </c>
      <c r="D70" s="17"/>
      <c r="E70" s="17">
        <v>3280</v>
      </c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8</v>
      </c>
      <c r="C71" s="15" t="s">
        <v>53</v>
      </c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9</v>
      </c>
      <c r="C72" s="15"/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10</v>
      </c>
      <c r="C73" s="15" t="s">
        <v>163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11</v>
      </c>
      <c r="C74" s="15" t="s">
        <v>164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8">
        <v>12</v>
      </c>
      <c r="C75" s="15" t="s">
        <v>165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.9000000000000004" customHeight="1" thickBot="1">
      <c r="A76" s="1"/>
      <c r="B76" s="1"/>
      <c r="C76" s="1"/>
      <c r="D76" s="39"/>
      <c r="E76" s="39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thickTop="1">
      <c r="A77" s="1"/>
      <c r="B77" s="40"/>
      <c r="C77" s="41" t="s">
        <v>54</v>
      </c>
      <c r="D77" s="42">
        <f>SUM(D64:D76)</f>
        <v>9000</v>
      </c>
      <c r="E77" s="42">
        <f>SUM(E64:E76)</f>
        <v>10000</v>
      </c>
      <c r="F77" s="42">
        <f>(SUM(F64:F76))</f>
        <v>13647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E43:E46 E34:E41 E23:F27 E32 E55:F60 E50:F53 E48 D64:F75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9"/>
  <sheetViews>
    <sheetView topLeftCell="A5" workbookViewId="0">
      <selection activeCell="C32" sqref="C32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55</v>
      </c>
      <c r="C2" s="47"/>
      <c r="D2" s="48" t="s">
        <v>56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57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58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59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60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1" t="s">
        <v>61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62</v>
      </c>
      <c r="C10" s="59" t="s">
        <v>63</v>
      </c>
      <c r="D10" s="59" t="s">
        <v>64</v>
      </c>
      <c r="E10" s="59" t="s">
        <v>65</v>
      </c>
      <c r="F10" s="59" t="s">
        <v>66</v>
      </c>
      <c r="G10" s="59" t="s">
        <v>67</v>
      </c>
      <c r="H10" s="59" t="s">
        <v>68</v>
      </c>
      <c r="I10" s="59" t="s">
        <v>69</v>
      </c>
      <c r="J10" s="59" t="s">
        <v>70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15" t="s">
        <v>128</v>
      </c>
      <c r="D11" s="15"/>
      <c r="E11" s="15" t="s">
        <v>71</v>
      </c>
      <c r="F11" s="17">
        <v>2</v>
      </c>
      <c r="G11" s="17">
        <v>3</v>
      </c>
      <c r="H11" s="17">
        <v>6</v>
      </c>
      <c r="I11" s="17">
        <v>100</v>
      </c>
      <c r="J11" s="17">
        <f t="shared" ref="J11:J33" si="0">H11*I11</f>
        <v>600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15" t="s">
        <v>72</v>
      </c>
      <c r="D12" s="15"/>
      <c r="E12" s="15" t="s">
        <v>73</v>
      </c>
      <c r="F12" s="17">
        <v>2</v>
      </c>
      <c r="G12" s="17">
        <v>4</v>
      </c>
      <c r="H12" s="17">
        <v>7</v>
      </c>
      <c r="I12" s="17">
        <v>190</v>
      </c>
      <c r="J12" s="17">
        <f t="shared" si="0"/>
        <v>1330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15" t="s">
        <v>129</v>
      </c>
      <c r="D13" s="15"/>
      <c r="E13" s="15" t="s">
        <v>130</v>
      </c>
      <c r="F13" s="17">
        <v>1</v>
      </c>
      <c r="G13" s="17">
        <v>1</v>
      </c>
      <c r="H13" s="17">
        <v>1</v>
      </c>
      <c r="I13" s="17">
        <v>2100</v>
      </c>
      <c r="J13" s="17">
        <f t="shared" si="0"/>
        <v>2100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15" t="s">
        <v>74</v>
      </c>
      <c r="D14" s="15"/>
      <c r="E14" s="15" t="s">
        <v>75</v>
      </c>
      <c r="F14" s="17">
        <v>1</v>
      </c>
      <c r="G14" s="17">
        <v>1</v>
      </c>
      <c r="H14" s="17">
        <v>1</v>
      </c>
      <c r="I14" s="17">
        <v>35</v>
      </c>
      <c r="J14" s="17">
        <f t="shared" si="0"/>
        <v>35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15" t="s">
        <v>131</v>
      </c>
      <c r="D15" s="15"/>
      <c r="E15" s="15"/>
      <c r="F15" s="17">
        <v>2</v>
      </c>
      <c r="G15" s="17">
        <v>3</v>
      </c>
      <c r="H15" s="17">
        <v>5</v>
      </c>
      <c r="I15" s="17">
        <v>370</v>
      </c>
      <c r="J15" s="17">
        <f t="shared" si="0"/>
        <v>1850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15" t="s">
        <v>132</v>
      </c>
      <c r="D16" s="15"/>
      <c r="E16" s="15" t="s">
        <v>71</v>
      </c>
      <c r="F16" s="17">
        <v>5</v>
      </c>
      <c r="G16" s="17">
        <v>4</v>
      </c>
      <c r="H16" s="17">
        <v>21</v>
      </c>
      <c r="I16" s="17">
        <v>100</v>
      </c>
      <c r="J16" s="17">
        <f t="shared" si="0"/>
        <v>2100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2:20" ht="12.75" customHeight="1">
      <c r="B17" s="60">
        <v>7</v>
      </c>
      <c r="C17" s="15" t="s">
        <v>133</v>
      </c>
      <c r="D17" s="15"/>
      <c r="E17" s="15" t="s">
        <v>134</v>
      </c>
      <c r="F17" s="17">
        <v>2</v>
      </c>
      <c r="G17" s="17">
        <v>4</v>
      </c>
      <c r="H17" s="17">
        <v>6</v>
      </c>
      <c r="I17" s="17">
        <v>65</v>
      </c>
      <c r="J17" s="17">
        <f t="shared" si="0"/>
        <v>390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2:20" ht="12.75" customHeight="1">
      <c r="B18" s="60">
        <v>8</v>
      </c>
      <c r="C18" s="15" t="s">
        <v>135</v>
      </c>
      <c r="D18" s="15" t="s">
        <v>136</v>
      </c>
      <c r="E18" s="15" t="s">
        <v>137</v>
      </c>
      <c r="F18" s="17">
        <v>3</v>
      </c>
      <c r="G18" s="17">
        <v>3</v>
      </c>
      <c r="H18" s="17">
        <v>6</v>
      </c>
      <c r="I18" s="17">
        <v>86</v>
      </c>
      <c r="J18" s="17">
        <f t="shared" si="0"/>
        <v>516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2:20" ht="12.75" customHeight="1">
      <c r="B19" s="60">
        <v>9</v>
      </c>
      <c r="C19" s="15" t="s">
        <v>138</v>
      </c>
      <c r="D19" s="15"/>
      <c r="E19" s="15" t="s">
        <v>139</v>
      </c>
      <c r="F19" s="17">
        <v>2</v>
      </c>
      <c r="G19" s="17">
        <v>4</v>
      </c>
      <c r="H19" s="17">
        <v>10</v>
      </c>
      <c r="I19" s="17">
        <v>340</v>
      </c>
      <c r="J19" s="17">
        <f t="shared" si="0"/>
        <v>3400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2:20" ht="12.75" customHeight="1">
      <c r="B20" s="60">
        <v>10</v>
      </c>
      <c r="C20" s="15" t="s">
        <v>140</v>
      </c>
      <c r="D20" s="15"/>
      <c r="E20" s="15" t="s">
        <v>141</v>
      </c>
      <c r="F20" s="17">
        <v>3</v>
      </c>
      <c r="G20" s="17">
        <v>4</v>
      </c>
      <c r="H20" s="17">
        <v>14</v>
      </c>
      <c r="I20" s="17">
        <v>100</v>
      </c>
      <c r="J20" s="17">
        <f t="shared" si="0"/>
        <v>1400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2:20" ht="12.75" customHeight="1">
      <c r="B21" s="60">
        <v>11</v>
      </c>
      <c r="C21" s="15" t="s">
        <v>142</v>
      </c>
      <c r="D21" s="15"/>
      <c r="E21" s="15" t="s">
        <v>143</v>
      </c>
      <c r="F21" s="17">
        <v>1</v>
      </c>
      <c r="G21" s="17">
        <v>2</v>
      </c>
      <c r="H21" s="17">
        <v>3</v>
      </c>
      <c r="I21" s="17">
        <v>47</v>
      </c>
      <c r="J21" s="17">
        <f t="shared" si="0"/>
        <v>141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2:20" ht="12.75" customHeight="1">
      <c r="B22" s="60">
        <v>12</v>
      </c>
      <c r="C22" s="15" t="s">
        <v>144</v>
      </c>
      <c r="D22" s="15"/>
      <c r="E22" s="15" t="s">
        <v>141</v>
      </c>
      <c r="F22" s="17">
        <v>2</v>
      </c>
      <c r="G22" s="17">
        <v>2</v>
      </c>
      <c r="H22" s="17">
        <v>4</v>
      </c>
      <c r="I22" s="17">
        <v>420</v>
      </c>
      <c r="J22" s="17">
        <f t="shared" si="0"/>
        <v>1680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2:20" ht="12.75" customHeight="1">
      <c r="B23" s="60">
        <v>13</v>
      </c>
      <c r="C23" s="15" t="s">
        <v>145</v>
      </c>
      <c r="D23" s="15"/>
      <c r="E23" s="15" t="s">
        <v>130</v>
      </c>
      <c r="F23" s="17">
        <v>1</v>
      </c>
      <c r="G23" s="17">
        <v>1</v>
      </c>
      <c r="H23" s="17">
        <v>1</v>
      </c>
      <c r="I23" s="17">
        <v>200</v>
      </c>
      <c r="J23" s="17">
        <f t="shared" si="0"/>
        <v>200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2:20" ht="12.75" customHeight="1">
      <c r="B24" s="60">
        <v>14</v>
      </c>
      <c r="C24" s="15" t="s">
        <v>146</v>
      </c>
      <c r="D24" s="15"/>
      <c r="E24" s="15" t="s">
        <v>147</v>
      </c>
      <c r="F24" s="17">
        <v>1</v>
      </c>
      <c r="G24" s="17">
        <v>1</v>
      </c>
      <c r="H24" s="17">
        <v>2</v>
      </c>
      <c r="I24" s="17">
        <v>100</v>
      </c>
      <c r="J24" s="17">
        <f t="shared" si="0"/>
        <v>200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2:20" ht="12.75" customHeight="1">
      <c r="B25" s="60">
        <v>15</v>
      </c>
      <c r="C25" s="15" t="s">
        <v>148</v>
      </c>
      <c r="D25" s="15"/>
      <c r="E25" s="15"/>
      <c r="F25" s="17">
        <v>3</v>
      </c>
      <c r="G25" s="17">
        <v>3</v>
      </c>
      <c r="H25" s="17">
        <v>10</v>
      </c>
      <c r="I25" s="17">
        <v>57</v>
      </c>
      <c r="J25" s="17">
        <f t="shared" si="0"/>
        <v>570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2.75" customHeight="1">
      <c r="B26" s="60">
        <v>15</v>
      </c>
      <c r="C26" s="15" t="s">
        <v>149</v>
      </c>
      <c r="D26" s="15" t="s">
        <v>150</v>
      </c>
      <c r="E26" s="15"/>
      <c r="F26" s="17">
        <v>3</v>
      </c>
      <c r="G26" s="17">
        <v>3</v>
      </c>
      <c r="H26" s="17">
        <v>9</v>
      </c>
      <c r="I26" s="17">
        <v>120</v>
      </c>
      <c r="J26" s="17">
        <f t="shared" si="0"/>
        <v>1080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2:20" ht="12.75" customHeight="1">
      <c r="B27" s="60">
        <v>16</v>
      </c>
      <c r="C27" s="15" t="s">
        <v>151</v>
      </c>
      <c r="D27" s="15"/>
      <c r="E27" s="15" t="s">
        <v>152</v>
      </c>
      <c r="F27" s="17">
        <v>2</v>
      </c>
      <c r="G27" s="17">
        <v>2</v>
      </c>
      <c r="H27" s="17">
        <v>5</v>
      </c>
      <c r="I27" s="17">
        <v>50</v>
      </c>
      <c r="J27" s="17">
        <f t="shared" si="0"/>
        <v>250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2.75" customHeight="1">
      <c r="B28" s="60">
        <v>17</v>
      </c>
      <c r="C28" s="15" t="s">
        <v>153</v>
      </c>
      <c r="D28" s="15" t="s">
        <v>136</v>
      </c>
      <c r="E28" s="15" t="s">
        <v>154</v>
      </c>
      <c r="F28" s="17">
        <v>2</v>
      </c>
      <c r="G28" s="17">
        <v>4</v>
      </c>
      <c r="H28" s="17">
        <v>7</v>
      </c>
      <c r="I28" s="17">
        <v>35</v>
      </c>
      <c r="J28" s="17">
        <f t="shared" si="0"/>
        <v>245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2:20" ht="12.75" customHeight="1">
      <c r="B29" s="60">
        <v>18</v>
      </c>
      <c r="C29" s="15" t="s">
        <v>155</v>
      </c>
      <c r="D29" s="15" t="s">
        <v>136</v>
      </c>
      <c r="E29" s="15" t="s">
        <v>75</v>
      </c>
      <c r="F29" s="17">
        <v>3</v>
      </c>
      <c r="G29" s="17">
        <v>2</v>
      </c>
      <c r="H29" s="17">
        <v>7</v>
      </c>
      <c r="I29" s="17">
        <v>5</v>
      </c>
      <c r="J29" s="17">
        <f t="shared" si="0"/>
        <v>35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2:20" ht="12.75" customHeight="1">
      <c r="B30" s="60">
        <v>19</v>
      </c>
      <c r="C30" s="15" t="s">
        <v>156</v>
      </c>
      <c r="D30" s="15" t="s">
        <v>136</v>
      </c>
      <c r="E30" s="15" t="s">
        <v>157</v>
      </c>
      <c r="F30" s="17">
        <v>1</v>
      </c>
      <c r="G30" s="17">
        <v>1</v>
      </c>
      <c r="H30" s="17">
        <v>2</v>
      </c>
      <c r="I30" s="17">
        <v>25</v>
      </c>
      <c r="J30" s="17">
        <f t="shared" si="0"/>
        <v>50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2:20" ht="12.75" customHeight="1">
      <c r="B31" s="60">
        <v>14</v>
      </c>
      <c r="C31" s="15" t="s">
        <v>158</v>
      </c>
      <c r="D31" s="15" t="s">
        <v>71</v>
      </c>
      <c r="E31" s="15" t="s">
        <v>159</v>
      </c>
      <c r="F31" s="17">
        <v>1</v>
      </c>
      <c r="G31" s="17">
        <v>1</v>
      </c>
      <c r="H31" s="17">
        <v>1</v>
      </c>
      <c r="I31" s="17">
        <v>20</v>
      </c>
      <c r="J31" s="17">
        <f t="shared" si="0"/>
        <v>20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spans="2:20" ht="12.75" customHeight="1">
      <c r="B32" s="60">
        <v>15</v>
      </c>
      <c r="C32" s="15"/>
      <c r="D32" s="15"/>
      <c r="E32" s="15"/>
      <c r="F32" s="17"/>
      <c r="G32" s="17"/>
      <c r="H32" s="17"/>
      <c r="I32" s="17"/>
      <c r="J32" s="17">
        <f t="shared" si="0"/>
        <v>0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spans="1:20" ht="12.75" customHeight="1">
      <c r="B33" s="60">
        <v>16</v>
      </c>
      <c r="C33" s="15"/>
      <c r="D33" s="15"/>
      <c r="E33" s="15"/>
      <c r="F33" s="17"/>
      <c r="G33" s="17"/>
      <c r="H33" s="17"/>
      <c r="I33" s="17"/>
      <c r="J33" s="17">
        <f t="shared" si="0"/>
        <v>0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 spans="1:20" ht="12.75" customHeight="1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1:20" ht="15.75" customHeight="1"/>
    <row r="36" spans="1:20" ht="15.75" customHeight="1"/>
    <row r="37" spans="1:20" ht="15.75" customHeight="1"/>
    <row r="38" spans="1:20" ht="15.75" customHeight="1"/>
    <row r="39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3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topLeftCell="A22" workbookViewId="0">
      <selection activeCell="C48" sqref="C48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76</v>
      </c>
      <c r="C2" s="46"/>
      <c r="D2" s="62" t="s">
        <v>56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77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78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79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7" t="s">
        <v>80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0" t="s">
        <v>81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0" t="s">
        <v>82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0" t="s">
        <v>83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0" t="s">
        <v>84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3" t="s">
        <v>85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62</v>
      </c>
      <c r="C14" s="65" t="s">
        <v>86</v>
      </c>
      <c r="D14" s="66" t="s">
        <v>87</v>
      </c>
      <c r="E14" s="66" t="s">
        <v>88</v>
      </c>
      <c r="F14" s="66" t="s">
        <v>69</v>
      </c>
      <c r="G14" s="66" t="s">
        <v>70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4" t="s">
        <v>89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5" t="s">
        <v>90</v>
      </c>
      <c r="D16" s="70" t="s">
        <v>91</v>
      </c>
      <c r="E16" s="17">
        <v>3</v>
      </c>
      <c r="F16" s="17">
        <v>130</v>
      </c>
      <c r="G16" s="17">
        <f t="shared" ref="G16:G26" si="0">E16*F16</f>
        <v>390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69" t="s">
        <v>92</v>
      </c>
      <c r="D17" s="70" t="s">
        <v>71</v>
      </c>
      <c r="E17" s="17">
        <v>1</v>
      </c>
      <c r="F17" s="17">
        <v>120</v>
      </c>
      <c r="G17" s="17">
        <f t="shared" si="0"/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69" t="s">
        <v>93</v>
      </c>
      <c r="D18" s="70" t="s">
        <v>91</v>
      </c>
      <c r="E18" s="17">
        <v>1</v>
      </c>
      <c r="F18" s="17">
        <v>130</v>
      </c>
      <c r="G18" s="17">
        <f t="shared" si="0"/>
        <v>130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69" t="s">
        <v>94</v>
      </c>
      <c r="D19" s="70" t="s">
        <v>71</v>
      </c>
      <c r="E19" s="17">
        <v>1</v>
      </c>
      <c r="F19" s="17">
        <v>5</v>
      </c>
      <c r="G19" s="17">
        <f t="shared" si="0"/>
        <v>5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5</v>
      </c>
      <c r="C20" s="69" t="s">
        <v>160</v>
      </c>
      <c r="D20" s="70" t="s">
        <v>71</v>
      </c>
      <c r="E20" s="17">
        <v>1</v>
      </c>
      <c r="F20" s="17">
        <v>20</v>
      </c>
      <c r="G20" s="17">
        <f t="shared" si="0"/>
        <v>20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5</v>
      </c>
      <c r="C21" s="69" t="s">
        <v>95</v>
      </c>
      <c r="D21" s="70" t="s">
        <v>71</v>
      </c>
      <c r="E21" s="17">
        <v>4</v>
      </c>
      <c r="F21" s="17">
        <v>12</v>
      </c>
      <c r="G21" s="17">
        <f t="shared" si="0"/>
        <v>48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6</v>
      </c>
      <c r="C22" s="69" t="s">
        <v>96</v>
      </c>
      <c r="D22" s="70" t="s">
        <v>71</v>
      </c>
      <c r="E22" s="17">
        <v>27</v>
      </c>
      <c r="F22" s="17">
        <v>6</v>
      </c>
      <c r="G22" s="17">
        <f t="shared" si="0"/>
        <v>162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7</v>
      </c>
      <c r="C23" s="69" t="s">
        <v>97</v>
      </c>
      <c r="D23" s="70" t="s">
        <v>71</v>
      </c>
      <c r="E23" s="17">
        <v>1</v>
      </c>
      <c r="F23" s="17">
        <v>126</v>
      </c>
      <c r="G23" s="17">
        <f t="shared" si="0"/>
        <v>126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8</v>
      </c>
      <c r="C24" s="69" t="s">
        <v>161</v>
      </c>
      <c r="D24" s="70" t="s">
        <v>71</v>
      </c>
      <c r="E24" s="17">
        <v>1</v>
      </c>
      <c r="F24" s="17">
        <v>100</v>
      </c>
      <c r="G24" s="17">
        <f t="shared" si="0"/>
        <v>100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9</v>
      </c>
      <c r="C25" s="69" t="s">
        <v>162</v>
      </c>
      <c r="D25" s="70" t="s">
        <v>71</v>
      </c>
      <c r="E25" s="17">
        <v>1</v>
      </c>
      <c r="F25" s="17">
        <v>105</v>
      </c>
      <c r="G25" s="17">
        <f t="shared" si="0"/>
        <v>105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10</v>
      </c>
      <c r="C26" s="69" t="s">
        <v>161</v>
      </c>
      <c r="D26" s="70" t="s">
        <v>71</v>
      </c>
      <c r="E26" s="17">
        <v>1</v>
      </c>
      <c r="F26" s="17">
        <v>100</v>
      </c>
      <c r="G26" s="17">
        <f t="shared" si="0"/>
        <v>100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4" t="s">
        <v>98</v>
      </c>
      <c r="C27" s="115"/>
      <c r="D27" s="115"/>
      <c r="E27" s="115"/>
      <c r="F27" s="115"/>
      <c r="G27" s="116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4" t="s">
        <v>99</v>
      </c>
      <c r="C38" s="115"/>
      <c r="D38" s="115"/>
      <c r="E38" s="115"/>
      <c r="F38" s="115"/>
      <c r="G38" s="116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activeCell="E20" sqref="E20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100</v>
      </c>
      <c r="C2" s="72"/>
      <c r="D2" s="131" t="s">
        <v>19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101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102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103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104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105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106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6" t="s">
        <v>107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108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62</v>
      </c>
      <c r="C12" s="86" t="s">
        <v>109</v>
      </c>
      <c r="D12" s="86" t="s">
        <v>110</v>
      </c>
      <c r="E12" s="86" t="s">
        <v>111</v>
      </c>
      <c r="F12" s="86" t="s">
        <v>112</v>
      </c>
      <c r="G12" s="86" t="s">
        <v>113</v>
      </c>
      <c r="H12" s="87" t="s">
        <v>114</v>
      </c>
      <c r="I12" s="88" t="s">
        <v>115</v>
      </c>
      <c r="J12" s="88" t="s">
        <v>116</v>
      </c>
      <c r="K12" s="87" t="s">
        <v>117</v>
      </c>
      <c r="L12" s="87" t="s">
        <v>118</v>
      </c>
      <c r="M12" s="87" t="s">
        <v>166</v>
      </c>
      <c r="N12" s="87" t="s">
        <v>167</v>
      </c>
      <c r="O12" s="87" t="s">
        <v>168</v>
      </c>
      <c r="P12" s="87" t="s">
        <v>169</v>
      </c>
      <c r="Q12" s="89" t="s">
        <v>170</v>
      </c>
      <c r="R12" s="89" t="s">
        <v>171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172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173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119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120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2018-08-24T06:17:55Z</dcterms:modified>
</cp:coreProperties>
</file>