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enno\Nextcloud\BWI\git\ki-api\00-documentation\media\"/>
    </mc:Choice>
  </mc:AlternateContent>
  <xr:revisionPtr revIDLastSave="0" documentId="13_ncr:1_{511AC75E-861F-4C58-B433-03C374554E13}" xr6:coauthVersionLast="47" xr6:coauthVersionMax="47" xr10:uidLastSave="{00000000-0000-0000-0000-000000000000}"/>
  <bookViews>
    <workbookView xWindow="-120" yWindow="-120" windowWidth="38640" windowHeight="21390" xr2:uid="{F16C64CE-2BCE-44B6-8C24-DF591680FB6A}"/>
  </bookViews>
  <sheets>
    <sheet name="MAIN" sheetId="2" r:id="rId1"/>
    <sheet name="2022-08-27" sheetId="1" r:id="rId2"/>
    <sheet name="2022-08-27-relevant (2)" sheetId="3" r:id="rId3"/>
    <sheet name="2022-08-27-relevant (3)" sheetId="4" r:id="rId4"/>
  </sheets>
  <definedNames>
    <definedName name="_xlnm._FilterDatabase" localSheetId="2" hidden="1">'2022-08-27-relevant (2)'!$A$2:$H$14</definedName>
    <definedName name="_xlnm._FilterDatabase" localSheetId="3" hidden="1">'2022-08-27-relevant (3)'!$A$2:$E$14</definedName>
    <definedName name="_xlnm.Print_Area" localSheetId="0">MAIN!$A$1:$M$20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2" l="1"/>
  <c r="L6" i="2"/>
  <c r="L5" i="2"/>
  <c r="L4" i="2"/>
  <c r="L3" i="2"/>
  <c r="L2" i="2"/>
  <c r="K7" i="2"/>
  <c r="M7" i="2" s="1"/>
  <c r="K6" i="2"/>
  <c r="K5" i="2"/>
  <c r="K4" i="2"/>
  <c r="K3" i="2"/>
  <c r="K2" i="2"/>
  <c r="F4" i="4"/>
  <c r="F3" i="4"/>
  <c r="E9" i="1"/>
  <c r="E8" i="1"/>
  <c r="E7" i="1"/>
  <c r="E6" i="1"/>
  <c r="E5" i="1"/>
  <c r="E4" i="1"/>
  <c r="C9" i="1"/>
  <c r="C8" i="1"/>
  <c r="C7" i="1"/>
  <c r="C6" i="1"/>
  <c r="C5" i="1"/>
  <c r="C4" i="1"/>
  <c r="E3" i="1"/>
  <c r="C3" i="1"/>
  <c r="L9" i="1"/>
  <c r="G9" i="1" s="1"/>
  <c r="L8" i="1"/>
  <c r="G8" i="1" s="1"/>
  <c r="L7" i="1"/>
  <c r="G7" i="1" s="1"/>
  <c r="L6" i="1"/>
  <c r="G6" i="1" s="1"/>
  <c r="L5" i="1"/>
  <c r="G5" i="1" s="1"/>
  <c r="L4" i="1"/>
  <c r="G4" i="1" s="1"/>
  <c r="L3" i="1"/>
  <c r="G3" i="1" s="1"/>
  <c r="M2" i="2" l="1"/>
  <c r="M5" i="2"/>
  <c r="M3" i="2"/>
  <c r="M6" i="2"/>
  <c r="M4" i="2"/>
</calcChain>
</file>

<file path=xl/sharedStrings.xml><?xml version="1.0" encoding="utf-8"?>
<sst xmlns="http://schemas.openxmlformats.org/spreadsheetml/2006/main" count="120" uniqueCount="61">
  <si>
    <t>GitHub-Forks</t>
  </si>
  <si>
    <t>GitHub Pull Requests (offene und geschlossene)</t>
  </si>
  <si>
    <t>GitHub Issues</t>
  </si>
  <si>
    <t>GitHub Solved Issues</t>
  </si>
  <si>
    <t>Stack-Overflow-Topics</t>
  </si>
  <si>
    <t>TensorFlow</t>
  </si>
  <si>
    <t>Keras</t>
  </si>
  <si>
    <t>Microsoft Cognitive Toolkit</t>
  </si>
  <si>
    <t>Torch</t>
  </si>
  <si>
    <t>PyTorch</t>
  </si>
  <si>
    <t>Caffe</t>
  </si>
  <si>
    <t>Heise, 10/2018</t>
  </si>
  <si>
    <t>Eigene Aufnahme, 08/2022</t>
  </si>
  <si>
    <t>GitHub Pull Requests (gesamt)</t>
  </si>
  <si>
    <t>GitHub Issues (gesamt)</t>
  </si>
  <si>
    <t>+%</t>
  </si>
  <si>
    <t>https://github.com/microsoft/CNTK</t>
  </si>
  <si>
    <t>https://github.com/keras-team/keras</t>
  </si>
  <si>
    <t>https://github.com/tensorflow/tensorflow/</t>
  </si>
  <si>
    <t>https://github.com/torch/torch7</t>
  </si>
  <si>
    <t>https://github.com/pytorch/pytorch</t>
  </si>
  <si>
    <t>https://github.com/BVLC/caffe</t>
  </si>
  <si>
    <t>https://github.com/Theano/Theano</t>
  </si>
  <si>
    <t>Theano (eingestellt)</t>
  </si>
  <si>
    <t>Eigene Zählung, 08/2022</t>
  </si>
  <si>
    <t>Forks</t>
  </si>
  <si>
    <t>Issues</t>
  </si>
  <si>
    <t>Forks, Pull Requests und Issues jeweils von Github.com, wo zutreffend Gesamtwerte (offene und geschlossene)</t>
  </si>
  <si>
    <t>KI-Framework</t>
  </si>
  <si>
    <t>URL</t>
  </si>
  <si>
    <t>Forks (08/2022)</t>
  </si>
  <si>
    <t>Pull Requests (08/2022)</t>
  </si>
  <si>
    <t>Issues (08/2022)</t>
  </si>
  <si>
    <t>Forks (10/2018)</t>
  </si>
  <si>
    <t>Pull Requests (10/2018)</t>
  </si>
  <si>
    <t>Issues (10/2018)</t>
  </si>
  <si>
    <t>TensorFlow (10/2018)</t>
  </si>
  <si>
    <t>Keras (10/2018)</t>
  </si>
  <si>
    <t>Microsoft Cognitive Toolkit (10/2018)</t>
  </si>
  <si>
    <t>Torch (10/2018)</t>
  </si>
  <si>
    <t>PyTorch (10/2018)</t>
  </si>
  <si>
    <t>Caffe (10/2018)</t>
  </si>
  <si>
    <t>TensorFlow (08/2022)</t>
  </si>
  <si>
    <t>Keras (08/2022)</t>
  </si>
  <si>
    <t>Microsoft Cognitive Toolkit (08/2022)</t>
  </si>
  <si>
    <t>Torch (08/2022)</t>
  </si>
  <si>
    <t xml:space="preserve">Pull Requests </t>
  </si>
  <si>
    <t>Caffe (08/2022)</t>
  </si>
  <si>
    <t>PyTorch (08/2022)</t>
  </si>
  <si>
    <t>Zeitpunkt</t>
  </si>
  <si>
    <t xml:space="preserve">Torch </t>
  </si>
  <si>
    <t xml:space="preserve">Microsoft Cognitive Toolkit </t>
  </si>
  <si>
    <t xml:space="preserve">PyTorch </t>
  </si>
  <si>
    <t xml:space="preserve">TensorFlow </t>
  </si>
  <si>
    <t>Hinweise:</t>
  </si>
  <si>
    <t xml:space="preserve"> - Eigene Zählung am 27.08.2022 auf den in der Spalte URL genannten Seiten.</t>
  </si>
  <si>
    <t xml:space="preserve"> - Forks, Pull Requests und Issues jeweils von Github.com, wo zutreffend Gesamtwerte (offene und geschlossene)</t>
  </si>
  <si>
    <t>Ges. (10/2018)</t>
  </si>
  <si>
    <t>Ges.(08/2022)</t>
  </si>
  <si>
    <t>Veränderung in %</t>
  </si>
  <si>
    <t xml:space="preserve"> - Heise, 10/2018, Artikel "Vergleich von Machine-Learning-Frameworks", URL: https://www.heise.de/tests/Vergleich-von-Machine-Learning-Frameworks-4275510.html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</si>
</sst>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mm\/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4" fillId="0" borderId="0" xfId="0" applyFont="1" applyBorder="1" applyAlignment="1">
      <alignment horizontal="left" vertical="center" wrapText="1"/>
    </xf>
    <xf numFmtId="0" fontId="0" fillId="0" borderId="0" xfId="0" applyFont="1" applyBorder="1"/>
    <xf numFmtId="0" fontId="0" fillId="0" borderId="0" xfId="0" applyBorder="1"/>
    <xf numFmtId="0" fontId="3" fillId="0" borderId="0" xfId="3" applyFont="1" applyBorder="1" applyAlignment="1">
      <alignment horizontal="left" vertical="center" wrapText="1"/>
    </xf>
    <xf numFmtId="9" fontId="4" fillId="0" borderId="0" xfId="2" applyFont="1" applyBorder="1" applyAlignment="1">
      <alignment horizontal="left" vertical="center" wrapText="1"/>
    </xf>
    <xf numFmtId="164" fontId="4" fillId="0" borderId="0" xfId="1" applyNumberFormat="1" applyFont="1" applyBorder="1" applyAlignment="1">
      <alignment horizontal="left" vertical="center" wrapText="1"/>
    </xf>
    <xf numFmtId="3" fontId="4" fillId="0" borderId="0" xfId="0" applyNumberFormat="1" applyFont="1" applyBorder="1" applyAlignment="1">
      <alignment horizontal="left" vertical="center" wrapText="1"/>
    </xf>
    <xf numFmtId="0" fontId="0" fillId="0" borderId="0" xfId="0" applyFont="1" applyBorder="1" applyAlignment="1">
      <alignment wrapText="1"/>
    </xf>
    <xf numFmtId="0" fontId="0" fillId="0" borderId="0" xfId="0" quotePrefix="1" applyFont="1" applyBorder="1" applyAlignment="1">
      <alignment wrapText="1"/>
    </xf>
    <xf numFmtId="0" fontId="0" fillId="0" borderId="0" xfId="0" applyBorder="1" applyAlignment="1">
      <alignment wrapText="1"/>
    </xf>
    <xf numFmtId="0" fontId="3" fillId="0" borderId="0" xfId="3" applyBorder="1" applyAlignment="1">
      <alignment horizontal="left" vertical="center" wrapText="1"/>
    </xf>
    <xf numFmtId="0" fontId="0" fillId="2" borderId="0" xfId="0" applyFill="1"/>
    <xf numFmtId="0" fontId="0" fillId="3" borderId="0" xfId="0" applyFill="1"/>
    <xf numFmtId="9" fontId="0" fillId="0" borderId="0" xfId="2" applyFont="1"/>
    <xf numFmtId="164" fontId="0" fillId="2" borderId="0" xfId="1" applyNumberFormat="1" applyFont="1" applyFill="1"/>
    <xf numFmtId="164" fontId="0" fillId="3" borderId="0" xfId="1" applyNumberFormat="1" applyFont="1" applyFill="1"/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5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center" textRotation="90"/>
    </xf>
    <xf numFmtId="9" fontId="0" fillId="0" borderId="6" xfId="2" applyFont="1" applyBorder="1"/>
    <xf numFmtId="9" fontId="0" fillId="0" borderId="9" xfId="2" applyFont="1" applyBorder="1"/>
    <xf numFmtId="0" fontId="0" fillId="0" borderId="0" xfId="0" applyBorder="1" applyAlignment="1"/>
    <xf numFmtId="0" fontId="2" fillId="0" borderId="0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4" borderId="2" xfId="0" applyFont="1" applyFill="1" applyBorder="1" applyAlignment="1">
      <alignment horizontal="center" textRotation="90"/>
    </xf>
    <xf numFmtId="164" fontId="0" fillId="4" borderId="5" xfId="1" applyNumberFormat="1" applyFont="1" applyFill="1" applyBorder="1"/>
    <xf numFmtId="164" fontId="0" fillId="4" borderId="7" xfId="1" applyNumberFormat="1" applyFont="1" applyFill="1" applyBorder="1"/>
    <xf numFmtId="164" fontId="0" fillId="4" borderId="5" xfId="0" applyNumberFormat="1" applyFill="1" applyBorder="1"/>
    <xf numFmtId="164" fontId="0" fillId="4" borderId="7" xfId="0" applyNumberFormat="1" applyFill="1" applyBorder="1"/>
    <xf numFmtId="0" fontId="0" fillId="4" borderId="0" xfId="0" applyFill="1" applyAlignment="1">
      <alignment horizontal="left"/>
    </xf>
    <xf numFmtId="0" fontId="2" fillId="5" borderId="3" xfId="0" applyFont="1" applyFill="1" applyBorder="1" applyAlignment="1">
      <alignment horizontal="center" textRotation="90"/>
    </xf>
    <xf numFmtId="164" fontId="0" fillId="5" borderId="1" xfId="1" applyNumberFormat="1" applyFont="1" applyFill="1" applyBorder="1"/>
    <xf numFmtId="164" fontId="0" fillId="5" borderId="8" xfId="1" applyNumberFormat="1" applyFont="1" applyFill="1" applyBorder="1"/>
    <xf numFmtId="164" fontId="0" fillId="5" borderId="1" xfId="0" applyNumberFormat="1" applyFill="1" applyBorder="1"/>
    <xf numFmtId="164" fontId="0" fillId="5" borderId="8" xfId="0" applyNumberFormat="1" applyFill="1" applyBorder="1"/>
    <xf numFmtId="0" fontId="0" fillId="5" borderId="0" xfId="0" applyFill="1" applyAlignment="1">
      <alignment horizontal="left"/>
    </xf>
  </cellXfs>
  <cellStyles count="4">
    <cellStyle name="Komma" xfId="1" builtinId="3"/>
    <cellStyle name="Link" xfId="3" builtinId="8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github.com/tensorflow/tensorflow/" TargetMode="External"/><Relationship Id="rId7" Type="http://schemas.openxmlformats.org/officeDocument/2006/relationships/hyperlink" Target="https://github.com/Theano/Theano" TargetMode="External"/><Relationship Id="rId2" Type="http://schemas.openxmlformats.org/officeDocument/2006/relationships/hyperlink" Target="https://github.com/keras-team/keras" TargetMode="External"/><Relationship Id="rId1" Type="http://schemas.openxmlformats.org/officeDocument/2006/relationships/hyperlink" Target="https://github.com/microsoft/CNTK" TargetMode="External"/><Relationship Id="rId6" Type="http://schemas.openxmlformats.org/officeDocument/2006/relationships/hyperlink" Target="https://github.com/BVLC/caffe" TargetMode="External"/><Relationship Id="rId5" Type="http://schemas.openxmlformats.org/officeDocument/2006/relationships/hyperlink" Target="https://github.com/pytorch/pytorch" TargetMode="External"/><Relationship Id="rId4" Type="http://schemas.openxmlformats.org/officeDocument/2006/relationships/hyperlink" Target="https://github.com/torch/torch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6EA44-A8AF-44EC-9DD3-557F55BCCF9E}">
  <sheetPr>
    <pageSetUpPr fitToPage="1"/>
  </sheetPr>
  <dimension ref="A1:T24"/>
  <sheetViews>
    <sheetView tabSelected="1" workbookViewId="0">
      <selection activeCell="R12" sqref="R12"/>
    </sheetView>
  </sheetViews>
  <sheetFormatPr baseColWidth="10" defaultRowHeight="15" x14ac:dyDescent="0.25"/>
  <cols>
    <col min="1" max="1" width="27.42578125" customWidth="1"/>
    <col min="2" max="3" width="8" bestFit="1" customWidth="1"/>
    <col min="4" max="4" width="5.5703125" bestFit="1" customWidth="1"/>
    <col min="5" max="5" width="7" bestFit="1" customWidth="1"/>
    <col min="6" max="6" width="8" bestFit="1" customWidth="1"/>
    <col min="7" max="7" width="5.5703125" bestFit="1" customWidth="1"/>
    <col min="8" max="9" width="8" bestFit="1" customWidth="1"/>
    <col min="10" max="10" width="5.5703125" bestFit="1" customWidth="1"/>
    <col min="11" max="11" width="8" bestFit="1" customWidth="1"/>
    <col min="12" max="12" width="9" bestFit="1" customWidth="1"/>
    <col min="13" max="13" width="5.5703125" bestFit="1" customWidth="1"/>
  </cols>
  <sheetData>
    <row r="1" spans="1:20" s="22" customFormat="1" ht="127.5" customHeight="1" x14ac:dyDescent="0.25">
      <c r="A1" s="22" t="s">
        <v>28</v>
      </c>
      <c r="B1" s="33" t="s">
        <v>33</v>
      </c>
      <c r="C1" s="39" t="s">
        <v>30</v>
      </c>
      <c r="D1" s="24" t="s">
        <v>59</v>
      </c>
      <c r="E1" s="33" t="s">
        <v>34</v>
      </c>
      <c r="F1" s="39" t="s">
        <v>31</v>
      </c>
      <c r="G1" s="24" t="s">
        <v>59</v>
      </c>
      <c r="H1" s="33" t="s">
        <v>35</v>
      </c>
      <c r="I1" s="39" t="s">
        <v>32</v>
      </c>
      <c r="J1" s="24" t="s">
        <v>59</v>
      </c>
      <c r="K1" s="33" t="s">
        <v>57</v>
      </c>
      <c r="L1" s="39" t="s">
        <v>58</v>
      </c>
      <c r="M1" s="24" t="s">
        <v>59</v>
      </c>
    </row>
    <row r="2" spans="1:20" x14ac:dyDescent="0.25">
      <c r="A2" s="23" t="s">
        <v>5</v>
      </c>
      <c r="B2" s="34">
        <v>68709</v>
      </c>
      <c r="C2" s="40">
        <v>87100</v>
      </c>
      <c r="D2" s="25">
        <v>0.26766508026604952</v>
      </c>
      <c r="E2" s="34">
        <v>8941</v>
      </c>
      <c r="F2" s="40">
        <v>21654</v>
      </c>
      <c r="G2" s="25">
        <v>1.4218767475673864</v>
      </c>
      <c r="H2" s="34">
        <v>14037</v>
      </c>
      <c r="I2" s="40">
        <v>35427</v>
      </c>
      <c r="J2" s="25">
        <v>1.523829878179098</v>
      </c>
      <c r="K2" s="36">
        <f t="shared" ref="K2:L7" si="0">B2+E2+H2</f>
        <v>91687</v>
      </c>
      <c r="L2" s="42">
        <f t="shared" si="0"/>
        <v>144181</v>
      </c>
      <c r="M2" s="25">
        <f t="shared" ref="M2:M7" si="1">(L2/(K2/100)-100)/100</f>
        <v>0.57253481954911822</v>
      </c>
    </row>
    <row r="3" spans="1:20" x14ac:dyDescent="0.25">
      <c r="A3" s="23" t="s">
        <v>6</v>
      </c>
      <c r="B3" s="34">
        <v>13094</v>
      </c>
      <c r="C3" s="40">
        <v>19200</v>
      </c>
      <c r="D3" s="25">
        <v>0.46632045211547279</v>
      </c>
      <c r="E3" s="34">
        <v>3292</v>
      </c>
      <c r="F3" s="40">
        <v>5491</v>
      </c>
      <c r="G3" s="25">
        <v>0.66798298906439835</v>
      </c>
      <c r="H3" s="34">
        <v>8133</v>
      </c>
      <c r="I3" s="40">
        <v>11405</v>
      </c>
      <c r="J3" s="25">
        <v>0.40231157014631747</v>
      </c>
      <c r="K3" s="36">
        <f t="shared" si="0"/>
        <v>24519</v>
      </c>
      <c r="L3" s="42">
        <f t="shared" si="0"/>
        <v>36096</v>
      </c>
      <c r="M3" s="25">
        <f t="shared" si="1"/>
        <v>0.47216444390064849</v>
      </c>
    </row>
    <row r="4" spans="1:20" x14ac:dyDescent="0.25">
      <c r="A4" s="23" t="s">
        <v>7</v>
      </c>
      <c r="B4" s="34">
        <v>4089</v>
      </c>
      <c r="C4" s="40">
        <v>4400</v>
      </c>
      <c r="D4" s="25">
        <v>7.6057715822939548E-2</v>
      </c>
      <c r="E4" s="34">
        <v>458</v>
      </c>
      <c r="F4" s="40">
        <v>555</v>
      </c>
      <c r="G4" s="25">
        <v>0.2117903930131004</v>
      </c>
      <c r="H4" s="34">
        <v>2985</v>
      </c>
      <c r="I4" s="40">
        <v>3268</v>
      </c>
      <c r="J4" s="25">
        <v>9.4807370184254586E-2</v>
      </c>
      <c r="K4" s="36">
        <f t="shared" si="0"/>
        <v>7532</v>
      </c>
      <c r="L4" s="42">
        <f t="shared" si="0"/>
        <v>8223</v>
      </c>
      <c r="M4" s="25">
        <f t="shared" si="1"/>
        <v>9.1741901221455174E-2</v>
      </c>
    </row>
    <row r="5" spans="1:20" x14ac:dyDescent="0.25">
      <c r="A5" s="23" t="s">
        <v>8</v>
      </c>
      <c r="B5" s="34">
        <v>2312</v>
      </c>
      <c r="C5" s="40">
        <v>2400</v>
      </c>
      <c r="D5" s="25">
        <v>3.8062283737024243E-2</v>
      </c>
      <c r="E5" s="34">
        <v>509</v>
      </c>
      <c r="F5" s="40">
        <v>511</v>
      </c>
      <c r="G5" s="25">
        <v>3.9292730844793762E-3</v>
      </c>
      <c r="H5" s="34">
        <v>664</v>
      </c>
      <c r="I5" s="40">
        <v>726</v>
      </c>
      <c r="J5" s="25">
        <v>9.3373493975903721E-2</v>
      </c>
      <c r="K5" s="36">
        <f t="shared" si="0"/>
        <v>3485</v>
      </c>
      <c r="L5" s="42">
        <f t="shared" si="0"/>
        <v>3637</v>
      </c>
      <c r="M5" s="25">
        <f t="shared" si="1"/>
        <v>4.3615494978479177E-2</v>
      </c>
    </row>
    <row r="6" spans="1:20" x14ac:dyDescent="0.25">
      <c r="A6" s="23" t="s">
        <v>9</v>
      </c>
      <c r="B6" s="34">
        <v>4772</v>
      </c>
      <c r="C6" s="40">
        <v>16200</v>
      </c>
      <c r="D6" s="25">
        <v>2.394803017602682</v>
      </c>
      <c r="E6" s="34">
        <v>7282</v>
      </c>
      <c r="F6" s="40">
        <v>56052</v>
      </c>
      <c r="G6" s="25">
        <v>6.6973358967316674</v>
      </c>
      <c r="H6" s="34">
        <v>5578</v>
      </c>
      <c r="I6" s="40">
        <v>27925</v>
      </c>
      <c r="J6" s="25">
        <v>4.0062746504123341</v>
      </c>
      <c r="K6" s="36">
        <f t="shared" si="0"/>
        <v>17632</v>
      </c>
      <c r="L6" s="42">
        <f t="shared" si="0"/>
        <v>100177</v>
      </c>
      <c r="M6" s="25">
        <f t="shared" si="1"/>
        <v>4.6815449183303084</v>
      </c>
    </row>
    <row r="7" spans="1:20" ht="15.75" thickBot="1" x14ac:dyDescent="0.3">
      <c r="A7" s="23" t="s">
        <v>10</v>
      </c>
      <c r="B7" s="35">
        <v>15777</v>
      </c>
      <c r="C7" s="41">
        <v>19000</v>
      </c>
      <c r="D7" s="26">
        <v>0.2042847182607592</v>
      </c>
      <c r="E7" s="35">
        <v>2164</v>
      </c>
      <c r="F7" s="41">
        <v>2233</v>
      </c>
      <c r="G7" s="26">
        <v>3.1885397412199555E-2</v>
      </c>
      <c r="H7" s="35">
        <v>4401</v>
      </c>
      <c r="I7" s="41">
        <v>4781</v>
      </c>
      <c r="J7" s="26">
        <v>8.6344012724380831E-2</v>
      </c>
      <c r="K7" s="37">
        <f t="shared" si="0"/>
        <v>22342</v>
      </c>
      <c r="L7" s="43">
        <f t="shared" si="0"/>
        <v>26014</v>
      </c>
      <c r="M7" s="26">
        <f t="shared" si="1"/>
        <v>0.16435413123265605</v>
      </c>
    </row>
    <row r="9" spans="1:20" x14ac:dyDescent="0.25">
      <c r="A9" s="1" t="s">
        <v>54</v>
      </c>
    </row>
    <row r="10" spans="1:20" x14ac:dyDescent="0.25">
      <c r="A10" s="44" t="s">
        <v>55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</row>
    <row r="11" spans="1:20" x14ac:dyDescent="0.25">
      <c r="A11" s="38" t="s">
        <v>60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</row>
    <row r="12" spans="1:20" x14ac:dyDescent="0.25">
      <c r="A12" s="30" t="s">
        <v>56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</row>
    <row r="14" spans="1:20" x14ac:dyDescent="0.25">
      <c r="A14" s="28" t="s">
        <v>28</v>
      </c>
      <c r="B14" s="31" t="s">
        <v>29</v>
      </c>
      <c r="C14" s="31"/>
      <c r="D14" s="31"/>
      <c r="E14" s="31"/>
      <c r="F14" s="31"/>
      <c r="G14" s="31"/>
      <c r="H14" s="31"/>
      <c r="I14" s="31"/>
    </row>
    <row r="15" spans="1:20" x14ac:dyDescent="0.25">
      <c r="A15" s="23" t="s">
        <v>5</v>
      </c>
      <c r="B15" s="29" t="s">
        <v>18</v>
      </c>
      <c r="C15" s="29"/>
      <c r="D15" s="29"/>
      <c r="E15" s="29"/>
      <c r="F15" s="29"/>
      <c r="G15" s="29"/>
      <c r="H15" s="29"/>
      <c r="I15" s="29"/>
    </row>
    <row r="16" spans="1:20" x14ac:dyDescent="0.25">
      <c r="A16" s="23" t="s">
        <v>6</v>
      </c>
      <c r="B16" s="29" t="s">
        <v>17</v>
      </c>
      <c r="C16" s="29"/>
      <c r="D16" s="29"/>
      <c r="E16" s="29"/>
      <c r="F16" s="29"/>
      <c r="G16" s="29"/>
      <c r="H16" s="29"/>
      <c r="I16" s="29"/>
      <c r="L16" s="4"/>
      <c r="M16" s="4"/>
      <c r="N16" s="4"/>
      <c r="O16" s="4"/>
      <c r="P16" s="4"/>
      <c r="Q16" s="4"/>
      <c r="R16" s="4"/>
      <c r="S16" s="4"/>
      <c r="T16" s="4"/>
    </row>
    <row r="17" spans="1:20" x14ac:dyDescent="0.25">
      <c r="A17" s="23" t="s">
        <v>7</v>
      </c>
      <c r="B17" s="29" t="s">
        <v>16</v>
      </c>
      <c r="C17" s="29"/>
      <c r="D17" s="29"/>
      <c r="E17" s="29"/>
      <c r="F17" s="29"/>
      <c r="G17" s="29"/>
      <c r="H17" s="29"/>
      <c r="I17" s="29"/>
      <c r="L17" s="4"/>
      <c r="M17" s="4"/>
      <c r="N17" s="4"/>
      <c r="O17" s="4"/>
      <c r="P17" s="4"/>
      <c r="Q17" s="4"/>
      <c r="R17" s="4"/>
      <c r="S17" s="4"/>
      <c r="T17" s="4"/>
    </row>
    <row r="18" spans="1:20" x14ac:dyDescent="0.25">
      <c r="A18" s="23" t="s">
        <v>8</v>
      </c>
      <c r="B18" s="29" t="s">
        <v>19</v>
      </c>
      <c r="C18" s="29"/>
      <c r="D18" s="29"/>
      <c r="E18" s="29"/>
      <c r="F18" s="29"/>
      <c r="G18" s="29"/>
      <c r="H18" s="29"/>
      <c r="I18" s="29"/>
      <c r="L18" s="4"/>
      <c r="M18" s="4"/>
      <c r="N18" s="4"/>
      <c r="O18" s="4"/>
      <c r="P18" s="4"/>
      <c r="Q18" s="4"/>
      <c r="R18" s="4"/>
      <c r="S18" s="4"/>
      <c r="T18" s="4"/>
    </row>
    <row r="19" spans="1:20" x14ac:dyDescent="0.25">
      <c r="A19" s="23" t="s">
        <v>9</v>
      </c>
      <c r="B19" s="29" t="s">
        <v>20</v>
      </c>
      <c r="C19" s="29"/>
      <c r="D19" s="29"/>
      <c r="E19" s="29"/>
      <c r="F19" s="29"/>
      <c r="G19" s="29"/>
      <c r="H19" s="29"/>
      <c r="I19" s="29"/>
      <c r="L19" s="4"/>
      <c r="M19" s="27"/>
      <c r="N19" s="27"/>
      <c r="O19" s="27"/>
      <c r="P19" s="27"/>
      <c r="Q19" s="27"/>
      <c r="R19" s="27"/>
      <c r="S19" s="27"/>
      <c r="T19" s="27"/>
    </row>
    <row r="20" spans="1:20" x14ac:dyDescent="0.25">
      <c r="A20" s="23" t="s">
        <v>10</v>
      </c>
      <c r="B20" s="29" t="s">
        <v>21</v>
      </c>
      <c r="C20" s="29"/>
      <c r="D20" s="29"/>
      <c r="E20" s="29"/>
      <c r="F20" s="29"/>
      <c r="G20" s="29"/>
      <c r="H20" s="29"/>
      <c r="I20" s="29"/>
      <c r="L20" s="4"/>
      <c r="M20" s="4"/>
      <c r="N20" s="4"/>
      <c r="O20" s="4"/>
      <c r="P20" s="4"/>
      <c r="Q20" s="4"/>
      <c r="R20" s="4"/>
      <c r="S20" s="4"/>
      <c r="T20" s="4"/>
    </row>
    <row r="21" spans="1:20" x14ac:dyDescent="0.25">
      <c r="L21" s="4"/>
      <c r="M21" s="4"/>
      <c r="N21" s="4"/>
      <c r="O21" s="4"/>
      <c r="P21" s="4"/>
      <c r="Q21" s="4"/>
      <c r="R21" s="4"/>
      <c r="S21" s="4"/>
      <c r="T21" s="4"/>
    </row>
    <row r="22" spans="1:20" x14ac:dyDescent="0.25">
      <c r="L22" s="4"/>
      <c r="M22" s="4"/>
      <c r="N22" s="4"/>
      <c r="O22" s="4"/>
      <c r="P22" s="4"/>
      <c r="Q22" s="4"/>
      <c r="R22" s="4"/>
      <c r="S22" s="4"/>
      <c r="T22" s="4"/>
    </row>
    <row r="23" spans="1:20" x14ac:dyDescent="0.25">
      <c r="L23" s="4"/>
      <c r="M23" s="4"/>
      <c r="N23" s="4"/>
      <c r="O23" s="4"/>
      <c r="P23" s="4"/>
      <c r="Q23" s="4"/>
      <c r="R23" s="4"/>
      <c r="S23" s="4"/>
      <c r="T23" s="4"/>
    </row>
    <row r="24" spans="1:20" x14ac:dyDescent="0.25">
      <c r="L24" s="4"/>
      <c r="M24" s="4"/>
      <c r="N24" s="4"/>
      <c r="O24" s="4"/>
      <c r="P24" s="4"/>
      <c r="Q24" s="4"/>
      <c r="R24" s="4"/>
      <c r="S24" s="4"/>
      <c r="T24" s="4"/>
    </row>
  </sheetData>
  <mergeCells count="10">
    <mergeCell ref="A10:M10"/>
    <mergeCell ref="A11:M11"/>
    <mergeCell ref="A12:M12"/>
    <mergeCell ref="B15:I15"/>
    <mergeCell ref="B14:I14"/>
    <mergeCell ref="B16:I16"/>
    <mergeCell ref="B17:I17"/>
    <mergeCell ref="B18:I18"/>
    <mergeCell ref="B19:I19"/>
    <mergeCell ref="B20:I20"/>
  </mergeCells>
  <printOptions horizontalCentered="1" verticalCentered="1"/>
  <pageMargins left="0.25" right="0.25" top="0.75" bottom="0.75" header="0.3" footer="0.3"/>
  <pageSetup paperSize="11" scale="7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0EF29-8A6D-472F-BE76-F845723F3515}">
  <dimension ref="A1:O9"/>
  <sheetViews>
    <sheetView workbookViewId="0">
      <selection activeCell="A18" sqref="A18:O26"/>
    </sheetView>
  </sheetViews>
  <sheetFormatPr baseColWidth="10" defaultColWidth="42.7109375" defaultRowHeight="15" x14ac:dyDescent="0.25"/>
  <cols>
    <col min="1" max="1" width="25.140625" style="4" bestFit="1" customWidth="1"/>
    <col min="2" max="2" width="40.5703125" style="4" bestFit="1" customWidth="1"/>
    <col min="3" max="3" width="6.28515625" style="4" bestFit="1" customWidth="1"/>
    <col min="4" max="4" width="12.5703125" style="4" bestFit="1" customWidth="1"/>
    <col min="5" max="5" width="6.28515625" style="4" bestFit="1" customWidth="1"/>
    <col min="6" max="6" width="28.28515625" style="4" bestFit="1" customWidth="1"/>
    <col min="7" max="7" width="6.28515625" style="4" bestFit="1" customWidth="1"/>
    <col min="8" max="8" width="21.5703125" style="4" bestFit="1" customWidth="1"/>
    <col min="9" max="9" width="11.42578125" style="4" customWidth="1"/>
    <col min="10" max="10" width="12.5703125" style="4" bestFit="1" customWidth="1"/>
    <col min="11" max="11" width="31" style="4" bestFit="1" customWidth="1"/>
    <col min="12" max="12" width="21.5703125" style="4" bestFit="1" customWidth="1"/>
    <col min="13" max="13" width="13" style="4" bestFit="1" customWidth="1"/>
    <col min="14" max="14" width="19.5703125" style="4" bestFit="1" customWidth="1"/>
    <col min="15" max="15" width="21" style="4" bestFit="1" customWidth="1"/>
    <col min="16" max="16384" width="42.7109375" style="4"/>
  </cols>
  <sheetData>
    <row r="1" spans="1:15" x14ac:dyDescent="0.25">
      <c r="A1" s="3"/>
      <c r="B1" s="3"/>
      <c r="C1" s="3"/>
      <c r="D1" s="32" t="s">
        <v>12</v>
      </c>
      <c r="E1" s="32"/>
      <c r="F1" s="32"/>
      <c r="G1" s="32"/>
      <c r="H1" s="32"/>
      <c r="I1" s="32"/>
      <c r="J1" s="32" t="s">
        <v>11</v>
      </c>
      <c r="K1" s="32"/>
      <c r="L1" s="32"/>
      <c r="M1" s="32"/>
      <c r="N1" s="32"/>
      <c r="O1" s="32"/>
    </row>
    <row r="2" spans="1:15" s="11" customFormat="1" ht="30" x14ac:dyDescent="0.25">
      <c r="A2" s="9"/>
      <c r="B2" s="9"/>
      <c r="C2" s="10" t="s">
        <v>15</v>
      </c>
      <c r="D2" s="2" t="s">
        <v>0</v>
      </c>
      <c r="E2" s="10" t="s">
        <v>15</v>
      </c>
      <c r="F2" s="2" t="s">
        <v>13</v>
      </c>
      <c r="G2" s="10" t="s">
        <v>15</v>
      </c>
      <c r="H2" s="2" t="s">
        <v>14</v>
      </c>
      <c r="I2" s="9"/>
      <c r="J2" s="2" t="s">
        <v>0</v>
      </c>
      <c r="K2" s="2" t="s">
        <v>1</v>
      </c>
      <c r="L2" s="2" t="s">
        <v>14</v>
      </c>
      <c r="M2" s="2" t="s">
        <v>2</v>
      </c>
      <c r="N2" s="2" t="s">
        <v>3</v>
      </c>
      <c r="O2" s="2" t="s">
        <v>4</v>
      </c>
    </row>
    <row r="3" spans="1:15" x14ac:dyDescent="0.25">
      <c r="A3" s="2" t="s">
        <v>5</v>
      </c>
      <c r="B3" s="5" t="s">
        <v>18</v>
      </c>
      <c r="C3" s="6">
        <f>(D3/(J3/100)-100)/100</f>
        <v>0.26766508026604952</v>
      </c>
      <c r="D3" s="7">
        <v>87100</v>
      </c>
      <c r="E3" s="6">
        <f>(F3/(K3/100)-100)/100</f>
        <v>1.4218767475673864</v>
      </c>
      <c r="F3" s="7">
        <v>21654</v>
      </c>
      <c r="G3" s="6">
        <f>(H3/(L3/100)-100)/100</f>
        <v>1.523829878179098</v>
      </c>
      <c r="H3" s="7">
        <v>35427</v>
      </c>
      <c r="I3" s="2"/>
      <c r="J3" s="8">
        <v>68709</v>
      </c>
      <c r="K3" s="8">
        <v>8941</v>
      </c>
      <c r="L3" s="8">
        <f t="shared" ref="L3:L9" si="0">M3+N3</f>
        <v>14037</v>
      </c>
      <c r="M3" s="8">
        <v>1478</v>
      </c>
      <c r="N3" s="8">
        <v>12559</v>
      </c>
      <c r="O3" s="8">
        <v>69971</v>
      </c>
    </row>
    <row r="4" spans="1:15" x14ac:dyDescent="0.25">
      <c r="A4" s="2" t="s">
        <v>6</v>
      </c>
      <c r="B4" s="5" t="s">
        <v>17</v>
      </c>
      <c r="C4" s="6">
        <f t="shared" ref="C4:C9" si="1">(D4/(J4/100)-100)/100</f>
        <v>0.46632045211547279</v>
      </c>
      <c r="D4" s="7">
        <v>19200</v>
      </c>
      <c r="E4" s="6">
        <f t="shared" ref="E4:E9" si="2">(F4/(K4/100)-100)/100</f>
        <v>0.66798298906439835</v>
      </c>
      <c r="F4" s="7">
        <v>5491</v>
      </c>
      <c r="G4" s="6">
        <f t="shared" ref="G4:G9" si="3">(H4/(L4/100)-100)/100</f>
        <v>0.40231157014631747</v>
      </c>
      <c r="H4" s="7">
        <v>11405</v>
      </c>
      <c r="I4" s="2"/>
      <c r="J4" s="8">
        <v>13094</v>
      </c>
      <c r="K4" s="8">
        <v>3292</v>
      </c>
      <c r="L4" s="8">
        <f t="shared" si="0"/>
        <v>8133</v>
      </c>
      <c r="M4" s="8">
        <v>1942</v>
      </c>
      <c r="N4" s="8">
        <v>6191</v>
      </c>
      <c r="O4" s="8">
        <v>23843</v>
      </c>
    </row>
    <row r="5" spans="1:15" x14ac:dyDescent="0.25">
      <c r="A5" s="2" t="s">
        <v>7</v>
      </c>
      <c r="B5" s="5" t="s">
        <v>16</v>
      </c>
      <c r="C5" s="6">
        <f t="shared" si="1"/>
        <v>7.6057715822939548E-2</v>
      </c>
      <c r="D5" s="7">
        <v>4400</v>
      </c>
      <c r="E5" s="6">
        <f t="shared" si="2"/>
        <v>0.2117903930131004</v>
      </c>
      <c r="F5" s="7">
        <v>555</v>
      </c>
      <c r="G5" s="6">
        <f t="shared" si="3"/>
        <v>9.4807370184254586E-2</v>
      </c>
      <c r="H5" s="7">
        <v>3268</v>
      </c>
      <c r="I5" s="2"/>
      <c r="J5" s="8">
        <v>4089</v>
      </c>
      <c r="K5" s="2">
        <v>458</v>
      </c>
      <c r="L5" s="8">
        <f t="shared" si="0"/>
        <v>2985</v>
      </c>
      <c r="M5" s="2">
        <v>552</v>
      </c>
      <c r="N5" s="8">
        <v>2433</v>
      </c>
      <c r="O5" s="8">
        <v>1107</v>
      </c>
    </row>
    <row r="6" spans="1:15" x14ac:dyDescent="0.25">
      <c r="A6" s="2" t="s">
        <v>8</v>
      </c>
      <c r="B6" s="12" t="s">
        <v>19</v>
      </c>
      <c r="C6" s="6">
        <f t="shared" si="1"/>
        <v>3.8062283737024243E-2</v>
      </c>
      <c r="D6" s="7">
        <v>2400</v>
      </c>
      <c r="E6" s="6">
        <f t="shared" si="2"/>
        <v>3.9292730844793762E-3</v>
      </c>
      <c r="F6" s="7">
        <v>511</v>
      </c>
      <c r="G6" s="6">
        <f t="shared" si="3"/>
        <v>9.3373493975903721E-2</v>
      </c>
      <c r="H6" s="7">
        <v>726</v>
      </c>
      <c r="I6" s="2"/>
      <c r="J6" s="8">
        <v>2312</v>
      </c>
      <c r="K6" s="2">
        <v>509</v>
      </c>
      <c r="L6" s="8">
        <f t="shared" si="0"/>
        <v>664</v>
      </c>
      <c r="M6" s="2">
        <v>238</v>
      </c>
      <c r="N6" s="2">
        <v>426</v>
      </c>
      <c r="O6" s="8">
        <v>4283</v>
      </c>
    </row>
    <row r="7" spans="1:15" x14ac:dyDescent="0.25">
      <c r="A7" s="2" t="s">
        <v>9</v>
      </c>
      <c r="B7" s="12" t="s">
        <v>20</v>
      </c>
      <c r="C7" s="6">
        <f t="shared" si="1"/>
        <v>2.394803017602682</v>
      </c>
      <c r="D7" s="7">
        <v>16200</v>
      </c>
      <c r="E7" s="6">
        <f t="shared" si="2"/>
        <v>6.6973358967316674</v>
      </c>
      <c r="F7" s="7">
        <v>56052</v>
      </c>
      <c r="G7" s="6">
        <f t="shared" si="3"/>
        <v>4.0062746504123341</v>
      </c>
      <c r="H7" s="7">
        <v>27925</v>
      </c>
      <c r="I7" s="2"/>
      <c r="J7" s="8">
        <v>4772</v>
      </c>
      <c r="K7" s="8">
        <v>7282</v>
      </c>
      <c r="L7" s="8">
        <f t="shared" si="0"/>
        <v>5578</v>
      </c>
      <c r="M7" s="8">
        <v>1569</v>
      </c>
      <c r="N7" s="8">
        <v>4009</v>
      </c>
      <c r="O7" s="8">
        <v>3387</v>
      </c>
    </row>
    <row r="8" spans="1:15" x14ac:dyDescent="0.25">
      <c r="A8" s="2" t="s">
        <v>10</v>
      </c>
      <c r="B8" s="12" t="s">
        <v>21</v>
      </c>
      <c r="C8" s="6">
        <f t="shared" si="1"/>
        <v>0.2042847182607592</v>
      </c>
      <c r="D8" s="7">
        <v>19000</v>
      </c>
      <c r="E8" s="6">
        <f t="shared" si="2"/>
        <v>3.1885397412199555E-2</v>
      </c>
      <c r="F8" s="7">
        <v>2233</v>
      </c>
      <c r="G8" s="6">
        <f t="shared" si="3"/>
        <v>8.6344012724380831E-2</v>
      </c>
      <c r="H8" s="7">
        <v>4781</v>
      </c>
      <c r="I8" s="2"/>
      <c r="J8" s="8">
        <v>15777</v>
      </c>
      <c r="K8" s="8">
        <v>2164</v>
      </c>
      <c r="L8" s="8">
        <f t="shared" si="0"/>
        <v>4401</v>
      </c>
      <c r="M8" s="2">
        <v>608</v>
      </c>
      <c r="N8" s="8">
        <v>3793</v>
      </c>
      <c r="O8" s="8">
        <v>6121</v>
      </c>
    </row>
    <row r="9" spans="1:15" x14ac:dyDescent="0.25">
      <c r="A9" s="2" t="s">
        <v>23</v>
      </c>
      <c r="B9" s="12" t="s">
        <v>22</v>
      </c>
      <c r="C9" s="6">
        <f t="shared" si="1"/>
        <v>-1</v>
      </c>
      <c r="D9" s="7"/>
      <c r="E9" s="6">
        <f t="shared" si="2"/>
        <v>-1</v>
      </c>
      <c r="F9" s="7"/>
      <c r="G9" s="6">
        <f t="shared" si="3"/>
        <v>-1</v>
      </c>
      <c r="H9" s="7"/>
      <c r="I9" s="2"/>
      <c r="J9" s="8">
        <v>2456</v>
      </c>
      <c r="K9" s="8">
        <v>4067</v>
      </c>
      <c r="L9" s="8">
        <f t="shared" si="0"/>
        <v>2579</v>
      </c>
      <c r="M9" s="2">
        <v>527</v>
      </c>
      <c r="N9" s="8">
        <v>2052</v>
      </c>
      <c r="O9" s="8">
        <v>6072</v>
      </c>
    </row>
  </sheetData>
  <mergeCells count="2">
    <mergeCell ref="J1:O1"/>
    <mergeCell ref="D1:I1"/>
  </mergeCells>
  <hyperlinks>
    <hyperlink ref="B5" r:id="rId1" xr:uid="{423F6083-11DD-46C9-B7E3-F98EB1A6FAD1}"/>
    <hyperlink ref="B4" r:id="rId2" xr:uid="{764CA045-7C2C-4BF3-A717-F7985428B5F5}"/>
    <hyperlink ref="B3" r:id="rId3" xr:uid="{31799B5F-40E4-4F30-BB5E-801747976597}"/>
    <hyperlink ref="B6" r:id="rId4" xr:uid="{DC79ECB6-A1AD-4953-9C26-EAA521187B62}"/>
    <hyperlink ref="B7" r:id="rId5" xr:uid="{ADF39275-6210-4DDF-84F0-3DAC9BA2E034}"/>
    <hyperlink ref="B8" r:id="rId6" xr:uid="{AF726058-B496-4E9E-865B-2211D2E130CE}"/>
    <hyperlink ref="B9" r:id="rId7" xr:uid="{9A1C6741-7CF0-4DCA-8C8D-93EE6239F571}"/>
  </hyperlinks>
  <pageMargins left="0.7" right="0.7" top="0.78740157499999996" bottom="0.78740157499999996" header="0.3" footer="0.3"/>
  <pageSetup paperSize="9"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1E3C4-C13E-4F15-A8EB-8261787785B7}">
  <dimension ref="A2:K14"/>
  <sheetViews>
    <sheetView workbookViewId="0">
      <selection activeCell="G14" sqref="G2:G14"/>
    </sheetView>
  </sheetViews>
  <sheetFormatPr baseColWidth="10" defaultRowHeight="15" x14ac:dyDescent="0.25"/>
  <cols>
    <col min="1" max="1" width="25.140625" bestFit="1" customWidth="1"/>
    <col min="2" max="2" width="40.5703125" bestFit="1" customWidth="1"/>
    <col min="3" max="3" width="14.42578125" bestFit="1" customWidth="1"/>
    <col min="4" max="4" width="7.85546875" customWidth="1"/>
    <col min="5" max="5" width="13" bestFit="1" customWidth="1"/>
    <col min="6" max="6" width="5.5703125" bestFit="1" customWidth="1"/>
    <col min="7" max="7" width="15.140625" bestFit="1" customWidth="1"/>
    <col min="8" max="8" width="5.5703125" bestFit="1" customWidth="1"/>
  </cols>
  <sheetData>
    <row r="2" spans="1:11" s="1" customFormat="1" x14ac:dyDescent="0.25">
      <c r="A2" s="1" t="s">
        <v>28</v>
      </c>
      <c r="B2" s="18" t="s">
        <v>29</v>
      </c>
      <c r="C2" s="19" t="s">
        <v>25</v>
      </c>
      <c r="D2" s="18" t="s">
        <v>15</v>
      </c>
      <c r="E2" s="19" t="s">
        <v>46</v>
      </c>
      <c r="F2" s="18" t="s">
        <v>15</v>
      </c>
      <c r="G2" s="19" t="s">
        <v>26</v>
      </c>
      <c r="H2" s="18" t="s">
        <v>15</v>
      </c>
    </row>
    <row r="3" spans="1:11" x14ac:dyDescent="0.25">
      <c r="A3" t="s">
        <v>41</v>
      </c>
      <c r="B3" t="s">
        <v>21</v>
      </c>
      <c r="C3" s="17">
        <v>15777</v>
      </c>
      <c r="D3" s="15">
        <v>0.2042847182607592</v>
      </c>
      <c r="E3" s="17">
        <v>2164</v>
      </c>
      <c r="F3" s="15">
        <v>3.1885397412199555E-2</v>
      </c>
      <c r="G3" s="17">
        <v>4401</v>
      </c>
      <c r="H3" s="15">
        <v>8.6344012724380831E-2</v>
      </c>
    </row>
    <row r="4" spans="1:11" x14ac:dyDescent="0.25">
      <c r="A4" t="s">
        <v>47</v>
      </c>
      <c r="B4" t="s">
        <v>21</v>
      </c>
      <c r="C4" s="16">
        <v>19000</v>
      </c>
      <c r="D4" s="15">
        <v>0.2042847182607592</v>
      </c>
      <c r="E4" s="16">
        <v>2233</v>
      </c>
      <c r="F4" s="15">
        <v>3.1885397412199555E-2</v>
      </c>
      <c r="G4" s="16">
        <v>4781</v>
      </c>
      <c r="H4" s="15">
        <v>8.6344012724380831E-2</v>
      </c>
    </row>
    <row r="5" spans="1:11" x14ac:dyDescent="0.25">
      <c r="A5" t="s">
        <v>43</v>
      </c>
      <c r="B5" t="s">
        <v>17</v>
      </c>
      <c r="C5" s="16">
        <v>19200</v>
      </c>
      <c r="D5" s="15">
        <v>0.46632045211547279</v>
      </c>
      <c r="E5" s="16">
        <v>5491</v>
      </c>
      <c r="F5" s="15">
        <v>0.66798298906439835</v>
      </c>
      <c r="G5" s="16">
        <v>11405</v>
      </c>
      <c r="H5" s="15">
        <v>0.40231157014631747</v>
      </c>
    </row>
    <row r="6" spans="1:11" x14ac:dyDescent="0.25">
      <c r="A6" t="s">
        <v>37</v>
      </c>
      <c r="B6" t="s">
        <v>17</v>
      </c>
      <c r="C6" s="17">
        <v>13094</v>
      </c>
      <c r="D6" s="15">
        <v>0.46632045211547279</v>
      </c>
      <c r="E6" s="17">
        <v>3292</v>
      </c>
      <c r="F6" s="15">
        <v>0.66798298906439835</v>
      </c>
      <c r="G6" s="17">
        <v>8133</v>
      </c>
      <c r="H6" s="15">
        <v>0.40231157014631747</v>
      </c>
    </row>
    <row r="7" spans="1:11" x14ac:dyDescent="0.25">
      <c r="A7" t="s">
        <v>44</v>
      </c>
      <c r="B7" t="s">
        <v>16</v>
      </c>
      <c r="C7" s="16">
        <v>4400</v>
      </c>
      <c r="D7" s="15">
        <v>7.6057715822939548E-2</v>
      </c>
      <c r="E7" s="16">
        <v>555</v>
      </c>
      <c r="F7" s="15">
        <v>0.2117903930131004</v>
      </c>
      <c r="G7" s="16">
        <v>3268</v>
      </c>
      <c r="H7" s="15">
        <v>9.4807370184254586E-2</v>
      </c>
    </row>
    <row r="8" spans="1:11" x14ac:dyDescent="0.25">
      <c r="A8" t="s">
        <v>38</v>
      </c>
      <c r="B8" t="s">
        <v>16</v>
      </c>
      <c r="C8" s="17">
        <v>4089</v>
      </c>
      <c r="D8" s="15">
        <v>7.6057715822939548E-2</v>
      </c>
      <c r="E8" s="17">
        <v>458</v>
      </c>
      <c r="F8" s="15">
        <v>0.2117903930131004</v>
      </c>
      <c r="G8" s="17">
        <v>2985</v>
      </c>
      <c r="H8" s="15">
        <v>9.4807370184254586E-2</v>
      </c>
    </row>
    <row r="9" spans="1:11" x14ac:dyDescent="0.25">
      <c r="A9" t="s">
        <v>40</v>
      </c>
      <c r="B9" t="s">
        <v>20</v>
      </c>
      <c r="C9" s="17">
        <v>4772</v>
      </c>
      <c r="D9" s="15">
        <v>2.394803017602682</v>
      </c>
      <c r="E9" s="17">
        <v>7282</v>
      </c>
      <c r="F9" s="15">
        <v>6.6973358967316674</v>
      </c>
      <c r="G9" s="17">
        <v>5578</v>
      </c>
      <c r="H9" s="15">
        <v>4.0062746504123341</v>
      </c>
    </row>
    <row r="10" spans="1:11" x14ac:dyDescent="0.25">
      <c r="A10" t="s">
        <v>48</v>
      </c>
      <c r="B10" t="s">
        <v>20</v>
      </c>
      <c r="C10" s="16">
        <v>16200</v>
      </c>
      <c r="D10" s="15">
        <v>2.394803017602682</v>
      </c>
      <c r="E10" s="16">
        <v>56052</v>
      </c>
      <c r="F10" s="15">
        <v>6.6973358967316674</v>
      </c>
      <c r="G10" s="16">
        <v>27925</v>
      </c>
      <c r="H10" s="15">
        <v>4.0062746504123341</v>
      </c>
      <c r="K10" s="13" t="s">
        <v>24</v>
      </c>
    </row>
    <row r="11" spans="1:11" x14ac:dyDescent="0.25">
      <c r="A11" t="s">
        <v>42</v>
      </c>
      <c r="B11" t="s">
        <v>18</v>
      </c>
      <c r="C11" s="16">
        <v>87100</v>
      </c>
      <c r="D11" s="15">
        <v>0.26766508026604952</v>
      </c>
      <c r="E11" s="16">
        <v>21654</v>
      </c>
      <c r="F11" s="15">
        <v>1.4218767475673864</v>
      </c>
      <c r="G11" s="16">
        <v>35427</v>
      </c>
      <c r="H11" s="15">
        <v>1.523829878179098</v>
      </c>
      <c r="K11" s="14" t="s">
        <v>11</v>
      </c>
    </row>
    <row r="12" spans="1:11" x14ac:dyDescent="0.25">
      <c r="A12" t="s">
        <v>36</v>
      </c>
      <c r="B12" t="s">
        <v>18</v>
      </c>
      <c r="C12" s="17">
        <v>68709</v>
      </c>
      <c r="D12" s="15">
        <v>0.26766508026604952</v>
      </c>
      <c r="E12" s="17">
        <v>8941</v>
      </c>
      <c r="F12" s="15">
        <v>1.4218767475673864</v>
      </c>
      <c r="G12" s="17">
        <v>14037</v>
      </c>
      <c r="H12" s="15">
        <v>1.523829878179098</v>
      </c>
      <c r="K12" t="s">
        <v>27</v>
      </c>
    </row>
    <row r="13" spans="1:11" x14ac:dyDescent="0.25">
      <c r="A13" t="s">
        <v>45</v>
      </c>
      <c r="B13" t="s">
        <v>19</v>
      </c>
      <c r="C13" s="16">
        <v>2400</v>
      </c>
      <c r="D13" s="15">
        <v>3.8062283737024243E-2</v>
      </c>
      <c r="E13" s="16">
        <v>511</v>
      </c>
      <c r="F13" s="15">
        <v>3.9292730844793762E-3</v>
      </c>
      <c r="G13" s="16">
        <v>726</v>
      </c>
      <c r="H13" s="15">
        <v>9.3373493975903721E-2</v>
      </c>
    </row>
    <row r="14" spans="1:11" x14ac:dyDescent="0.25">
      <c r="A14" t="s">
        <v>39</v>
      </c>
      <c r="B14" t="s">
        <v>19</v>
      </c>
      <c r="C14" s="17">
        <v>2312</v>
      </c>
      <c r="D14" s="15">
        <v>3.8062283737024243E-2</v>
      </c>
      <c r="E14" s="17">
        <v>509</v>
      </c>
      <c r="F14" s="15">
        <v>3.9292730844793762E-3</v>
      </c>
      <c r="G14" s="17">
        <v>664</v>
      </c>
      <c r="H14" s="15">
        <v>9.3373493975903721E-2</v>
      </c>
    </row>
  </sheetData>
  <autoFilter ref="A2:H14" xr:uid="{9111E3C4-C13E-4F15-A8EB-8261787785B7}">
    <sortState xmlns:xlrd2="http://schemas.microsoft.com/office/spreadsheetml/2017/richdata2" ref="A3:H14">
      <sortCondition ref="A2:A14"/>
    </sortState>
  </autoFilter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4F2F6-9F3F-4C96-A9B9-B2821B44B6B1}">
  <dimension ref="A2:H33"/>
  <sheetViews>
    <sheetView workbookViewId="0">
      <selection activeCell="C57" sqref="C57"/>
    </sheetView>
  </sheetViews>
  <sheetFormatPr baseColWidth="10" defaultRowHeight="15" x14ac:dyDescent="0.25"/>
  <cols>
    <col min="1" max="1" width="26.7109375" customWidth="1"/>
    <col min="2" max="2" width="11.85546875" bestFit="1" customWidth="1"/>
    <col min="3" max="3" width="14.42578125" bestFit="1" customWidth="1"/>
    <col min="4" max="4" width="13" bestFit="1" customWidth="1"/>
    <col min="5" max="5" width="15.140625" bestFit="1" customWidth="1"/>
  </cols>
  <sheetData>
    <row r="2" spans="1:6" s="1" customFormat="1" x14ac:dyDescent="0.25">
      <c r="A2" s="18" t="s">
        <v>28</v>
      </c>
      <c r="B2" s="18" t="s">
        <v>49</v>
      </c>
      <c r="C2" s="18" t="s">
        <v>25</v>
      </c>
      <c r="D2" s="18" t="s">
        <v>46</v>
      </c>
      <c r="E2" s="18" t="s">
        <v>26</v>
      </c>
    </row>
    <row r="3" spans="1:6" x14ac:dyDescent="0.25">
      <c r="A3" t="s">
        <v>10</v>
      </c>
      <c r="B3" s="20">
        <v>44774</v>
      </c>
      <c r="C3" s="16">
        <v>19000</v>
      </c>
      <c r="D3" s="16">
        <v>2233</v>
      </c>
      <c r="E3" s="16">
        <v>4781</v>
      </c>
      <c r="F3" s="21">
        <f>C3+D3+E3</f>
        <v>26014</v>
      </c>
    </row>
    <row r="4" spans="1:6" x14ac:dyDescent="0.25">
      <c r="A4" t="s">
        <v>10</v>
      </c>
      <c r="B4" s="20">
        <v>43374</v>
      </c>
      <c r="C4" s="17">
        <v>15777</v>
      </c>
      <c r="D4" s="17">
        <v>2164</v>
      </c>
      <c r="E4" s="17">
        <v>4401</v>
      </c>
      <c r="F4" s="21">
        <f>C4+D4+E4</f>
        <v>22342</v>
      </c>
    </row>
    <row r="5" spans="1:6" x14ac:dyDescent="0.25">
      <c r="A5" t="s">
        <v>6</v>
      </c>
      <c r="B5" s="20">
        <v>44774</v>
      </c>
      <c r="C5" s="16">
        <v>19200</v>
      </c>
      <c r="D5" s="16">
        <v>5491</v>
      </c>
      <c r="E5" s="16">
        <v>11405</v>
      </c>
    </row>
    <row r="6" spans="1:6" x14ac:dyDescent="0.25">
      <c r="A6" t="s">
        <v>6</v>
      </c>
      <c r="B6" s="20">
        <v>43374</v>
      </c>
      <c r="C6" s="17">
        <v>13094</v>
      </c>
      <c r="D6" s="17">
        <v>3292</v>
      </c>
      <c r="E6" s="17">
        <v>8133</v>
      </c>
    </row>
    <row r="7" spans="1:6" x14ac:dyDescent="0.25">
      <c r="A7" t="s">
        <v>51</v>
      </c>
      <c r="B7" s="20">
        <v>44774</v>
      </c>
      <c r="C7" s="16">
        <v>4400</v>
      </c>
      <c r="D7" s="16">
        <v>555</v>
      </c>
      <c r="E7" s="16">
        <v>3268</v>
      </c>
    </row>
    <row r="8" spans="1:6" x14ac:dyDescent="0.25">
      <c r="A8" t="s">
        <v>51</v>
      </c>
      <c r="B8" s="20">
        <v>43374</v>
      </c>
      <c r="C8" s="17">
        <v>4089</v>
      </c>
      <c r="D8" s="17">
        <v>458</v>
      </c>
      <c r="E8" s="17">
        <v>2985</v>
      </c>
    </row>
    <row r="9" spans="1:6" x14ac:dyDescent="0.25">
      <c r="A9" t="s">
        <v>52</v>
      </c>
      <c r="B9" s="20">
        <v>44774</v>
      </c>
      <c r="C9" s="16">
        <v>16200</v>
      </c>
      <c r="D9" s="16">
        <v>56052</v>
      </c>
      <c r="E9" s="16">
        <v>27925</v>
      </c>
    </row>
    <row r="10" spans="1:6" x14ac:dyDescent="0.25">
      <c r="A10" t="s">
        <v>52</v>
      </c>
      <c r="B10" s="20">
        <v>43374</v>
      </c>
      <c r="C10" s="17">
        <v>4772</v>
      </c>
      <c r="D10" s="17">
        <v>7282</v>
      </c>
      <c r="E10" s="17">
        <v>5578</v>
      </c>
    </row>
    <row r="11" spans="1:6" x14ac:dyDescent="0.25">
      <c r="A11" t="s">
        <v>53</v>
      </c>
      <c r="B11" s="20">
        <v>44774</v>
      </c>
      <c r="C11" s="16">
        <v>87100</v>
      </c>
      <c r="D11" s="16">
        <v>21654</v>
      </c>
      <c r="E11" s="16">
        <v>35427</v>
      </c>
    </row>
    <row r="12" spans="1:6" x14ac:dyDescent="0.25">
      <c r="A12" t="s">
        <v>53</v>
      </c>
      <c r="B12" s="20">
        <v>43374</v>
      </c>
      <c r="C12" s="17">
        <v>68709</v>
      </c>
      <c r="D12" s="17">
        <v>8941</v>
      </c>
      <c r="E12" s="17">
        <v>14037</v>
      </c>
    </row>
    <row r="13" spans="1:6" x14ac:dyDescent="0.25">
      <c r="A13" t="s">
        <v>50</v>
      </c>
      <c r="B13" s="20">
        <v>44774</v>
      </c>
      <c r="C13" s="16">
        <v>2400</v>
      </c>
      <c r="D13" s="16">
        <v>511</v>
      </c>
      <c r="E13" s="16">
        <v>726</v>
      </c>
    </row>
    <row r="14" spans="1:6" x14ac:dyDescent="0.25">
      <c r="A14" t="s">
        <v>50</v>
      </c>
      <c r="B14" s="20">
        <v>43374</v>
      </c>
      <c r="C14" s="17">
        <v>2312</v>
      </c>
      <c r="D14" s="17">
        <v>509</v>
      </c>
      <c r="E14" s="17">
        <v>664</v>
      </c>
    </row>
    <row r="31" spans="8:8" x14ac:dyDescent="0.25">
      <c r="H31" s="13" t="s">
        <v>24</v>
      </c>
    </row>
    <row r="32" spans="8:8" x14ac:dyDescent="0.25">
      <c r="H32" s="14" t="s">
        <v>11</v>
      </c>
    </row>
    <row r="33" spans="8:8" x14ac:dyDescent="0.25">
      <c r="H33" t="s">
        <v>27</v>
      </c>
    </row>
  </sheetData>
  <autoFilter ref="A2:E14" xr:uid="{9111E3C4-C13E-4F15-A8EB-8261787785B7}">
    <sortState xmlns:xlrd2="http://schemas.microsoft.com/office/spreadsheetml/2017/richdata2" ref="A3:E14">
      <sortCondition ref="A2:A14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MAIN</vt:lpstr>
      <vt:lpstr>2022-08-27</vt:lpstr>
      <vt:lpstr>2022-08-27-relevant (2)</vt:lpstr>
      <vt:lpstr>2022-08-27-relevant (3)</vt:lpstr>
      <vt:lpstr>MAIN!Druckbereich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haenno</dc:creator>
  <cp:lastModifiedBy>haenno</cp:lastModifiedBy>
  <cp:lastPrinted>2022-08-27T17:26:58Z</cp:lastPrinted>
  <dcterms:created xsi:type="dcterms:W3CDTF">2022-08-27T16:35:23Z</dcterms:created>
  <dcterms:modified xsi:type="dcterms:W3CDTF">2022-08-27T17:41:01Z</dcterms:modified>
</cp:coreProperties>
</file>