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E:\Andre\"/>
    </mc:Choice>
  </mc:AlternateContent>
  <xr:revisionPtr revIDLastSave="0" documentId="8_{72F54BBE-9352-4EEB-9700-1175AAB9BF9E}" xr6:coauthVersionLast="47" xr6:coauthVersionMax="47" xr10:uidLastSave="{00000000-0000-0000-0000-000000000000}"/>
  <bookViews>
    <workbookView xWindow="3330" yWindow="1230" windowWidth="17940" windowHeight="10620" firstSheet="1" activeTab="1" xr2:uid="{00000000-000D-0000-FFFF-FFFF00000000}"/>
  </bookViews>
  <sheets>
    <sheet name="Cognos_Office_Connection_Cache" sheetId="2" state="veryHidden" r:id="rId1"/>
    <sheet name="Income Statement" sheetId="6" r:id="rId2"/>
  </sheets>
  <definedNames>
    <definedName name="cafe_validation_temp" hidden="1">Cognos_Office_Connection_Cache!$B$2:$B$6</definedName>
    <definedName name="ID" localSheetId="0" hidden="1">"1ea6162d-186b-42c7-861c-3c63ac89fdbf"</definedName>
    <definedName name="ID" localSheetId="1" hidden="1">"8c230d55-bdaf-4847-b6ea-3f03c579bd16"</definedName>
    <definedName name="tm1\\_0_C">#REF!</definedName>
    <definedName name="tm1\\_0_H">"{ ""server"" : ""http://ibmdemo.demos.ibm.com"", ""cube"" : ""{ \""server\"" : \""smartco\"", \""cube\"" : \""Income Statement\""}""}"</definedName>
    <definedName name="tm1\\_0_R">#REF!</definedName>
    <definedName name="tm1\\_0_S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6" l="1"/>
  <c r="D2" i="6"/>
  <c r="J6" i="6"/>
  <c r="D6" i="6"/>
  <c r="F37" i="6"/>
  <c r="K43" i="6"/>
  <c r="I31" i="6"/>
  <c r="D44" i="6"/>
  <c r="L10" i="6"/>
  <c r="H41" i="6"/>
  <c r="N38" i="6"/>
  <c r="M18" i="6"/>
  <c r="M43" i="6"/>
  <c r="J37" i="6"/>
  <c r="P40" i="6"/>
  <c r="P22" i="6"/>
  <c r="I32" i="6"/>
  <c r="P43" i="6"/>
  <c r="K34" i="6"/>
  <c r="O14" i="6"/>
  <c r="J13" i="6"/>
  <c r="D39" i="6"/>
  <c r="F12" i="6"/>
  <c r="E31" i="6"/>
  <c r="D11" i="6"/>
  <c r="H18" i="6"/>
  <c r="P32" i="6"/>
  <c r="H20" i="6"/>
  <c r="N12" i="6"/>
  <c r="N23" i="6"/>
  <c r="L35" i="6"/>
  <c r="H19" i="6"/>
  <c r="L40" i="6"/>
  <c r="E33" i="6"/>
  <c r="D28" i="6"/>
  <c r="G30" i="6"/>
  <c r="M28" i="6"/>
  <c r="J17" i="6"/>
  <c r="N34" i="6"/>
  <c r="I22" i="6"/>
  <c r="O18" i="6"/>
  <c r="M41" i="6"/>
  <c r="M35" i="6"/>
  <c r="M21" i="6"/>
  <c r="H25" i="6"/>
  <c r="H42" i="6"/>
  <c r="N18" i="6"/>
  <c r="E19" i="6"/>
  <c r="N10" i="6"/>
  <c r="G41" i="6"/>
  <c r="M36" i="6"/>
  <c r="L38" i="6"/>
  <c r="E34" i="6"/>
  <c r="E24" i="6"/>
  <c r="D20" i="6"/>
  <c r="F19" i="6"/>
  <c r="L16" i="6"/>
  <c r="E30" i="6"/>
  <c r="E29" i="6"/>
  <c r="L25" i="6"/>
  <c r="K36" i="6"/>
  <c r="E32" i="6"/>
  <c r="I12" i="6"/>
  <c r="P36" i="6"/>
  <c r="G17" i="6"/>
  <c r="E38" i="6"/>
  <c r="K38" i="6"/>
  <c r="D31" i="6"/>
  <c r="I29" i="6"/>
  <c r="J12" i="6"/>
  <c r="N40" i="6"/>
  <c r="L34" i="6"/>
  <c r="O37" i="6"/>
  <c r="I40" i="6"/>
  <c r="I19" i="6"/>
  <c r="G38" i="6"/>
  <c r="K18" i="6"/>
  <c r="E43" i="6"/>
  <c r="I23" i="6"/>
  <c r="G44" i="6"/>
  <c r="E22" i="6"/>
  <c r="K17" i="6"/>
  <c r="K35" i="6"/>
  <c r="O15" i="6"/>
  <c r="D10" i="6"/>
  <c r="D15" i="6"/>
  <c r="L20" i="6"/>
  <c r="H37" i="6"/>
  <c r="M39" i="6"/>
  <c r="E28" i="6"/>
  <c r="I38" i="6"/>
  <c r="M32" i="6"/>
  <c r="D13" i="6"/>
  <c r="K37" i="6"/>
  <c r="O17" i="6"/>
  <c r="M38" i="6"/>
  <c r="O42" i="6"/>
  <c r="J33" i="6"/>
  <c r="D30" i="6"/>
  <c r="H10" i="6"/>
  <c r="P30" i="6"/>
  <c r="M29" i="6"/>
  <c r="L36" i="6"/>
  <c r="F21" i="6"/>
  <c r="G14" i="6"/>
  <c r="F15" i="6"/>
  <c r="G20" i="6"/>
  <c r="O29" i="6"/>
  <c r="O38" i="6"/>
  <c r="H36" i="6"/>
  <c r="M31" i="6"/>
  <c r="K39" i="6"/>
  <c r="G18" i="6"/>
  <c r="K28" i="6"/>
  <c r="N14" i="6"/>
  <c r="P26" i="6"/>
  <c r="O34" i="6"/>
  <c r="N41" i="6"/>
  <c r="I13" i="6"/>
  <c r="J11" i="6"/>
  <c r="E35" i="6"/>
  <c r="O24" i="6"/>
  <c r="F42" i="6"/>
  <c r="H14" i="6"/>
  <c r="E12" i="6"/>
  <c r="N33" i="6"/>
  <c r="L23" i="6"/>
  <c r="N16" i="6"/>
  <c r="O36" i="6"/>
  <c r="J44" i="6"/>
  <c r="I18" i="6"/>
  <c r="H11" i="6"/>
  <c r="K12" i="6"/>
  <c r="E42" i="6"/>
  <c r="N17" i="6"/>
  <c r="M16" i="6"/>
  <c r="K24" i="6"/>
  <c r="D27" i="6"/>
  <c r="I21" i="6"/>
  <c r="F31" i="6"/>
  <c r="P23" i="6"/>
  <c r="I16" i="6"/>
  <c r="N11" i="6"/>
  <c r="K16" i="6"/>
  <c r="N37" i="6"/>
  <c r="O10" i="6"/>
  <c r="P19" i="6"/>
  <c r="F27" i="6"/>
  <c r="J21" i="6"/>
  <c r="D32" i="6"/>
  <c r="H12" i="6"/>
  <c r="F33" i="6"/>
  <c r="D17" i="6"/>
  <c r="F44" i="6"/>
  <c r="J24" i="6"/>
  <c r="F16" i="6"/>
  <c r="D18" i="6"/>
  <c r="J25" i="6"/>
  <c r="N15" i="6"/>
  <c r="P29" i="6"/>
  <c r="G40" i="6"/>
  <c r="H33" i="6"/>
  <c r="L13" i="6"/>
  <c r="F38" i="6"/>
  <c r="J18" i="6"/>
  <c r="H39" i="6"/>
  <c r="I10" i="6"/>
  <c r="M34" i="6"/>
  <c r="L30" i="6"/>
  <c r="L17" i="6"/>
  <c r="M22" i="6"/>
  <c r="E25" i="6"/>
  <c r="I43" i="6"/>
  <c r="H27" i="6"/>
  <c r="I24" i="6"/>
  <c r="H31" i="6"/>
  <c r="G32" i="6"/>
  <c r="L42" i="6"/>
  <c r="D26" i="6"/>
  <c r="K32" i="6"/>
  <c r="K26" i="6"/>
  <c r="D29" i="6"/>
  <c r="P35" i="6"/>
  <c r="E41" i="6"/>
  <c r="H30" i="6"/>
  <c r="D35" i="6"/>
  <c r="P18" i="6"/>
  <c r="J31" i="6"/>
  <c r="P33" i="6"/>
  <c r="F26" i="6"/>
  <c r="G37" i="6"/>
  <c r="I44" i="6"/>
  <c r="M24" i="6"/>
  <c r="F17" i="6"/>
  <c r="K29" i="6"/>
  <c r="N42" i="6"/>
  <c r="M30" i="6"/>
  <c r="K22" i="6"/>
  <c r="P21" i="6"/>
  <c r="O32" i="6"/>
  <c r="O30" i="6"/>
  <c r="F28" i="6"/>
  <c r="M44" i="6"/>
  <c r="L22" i="6"/>
  <c r="G10" i="6"/>
  <c r="J28" i="6"/>
  <c r="D33" i="6"/>
  <c r="D22" i="6"/>
  <c r="I14" i="6"/>
  <c r="P12" i="6"/>
  <c r="P10" i="6"/>
  <c r="F13" i="6"/>
  <c r="I15" i="6"/>
  <c r="E20" i="6"/>
  <c r="L15" i="6"/>
  <c r="P20" i="6"/>
  <c r="D12" i="6"/>
  <c r="I41" i="6"/>
  <c r="O26" i="6"/>
  <c r="L29" i="6"/>
  <c r="O33" i="6"/>
  <c r="I25" i="6"/>
  <c r="J32" i="6"/>
  <c r="F41" i="6"/>
  <c r="J15" i="6"/>
  <c r="F10" i="6"/>
  <c r="G13" i="6"/>
  <c r="D38" i="6"/>
  <c r="I26" i="6"/>
  <c r="D21" i="6"/>
  <c r="E44" i="6"/>
  <c r="O43" i="6"/>
  <c r="F40" i="6"/>
  <c r="O31" i="6"/>
  <c r="I39" i="6"/>
  <c r="J22" i="6"/>
  <c r="L18" i="6"/>
  <c r="P34" i="6"/>
  <c r="J14" i="6"/>
  <c r="G43" i="6"/>
  <c r="G26" i="6"/>
  <c r="J41" i="6"/>
  <c r="H38" i="6"/>
  <c r="O11" i="6"/>
  <c r="F20" i="6"/>
  <c r="O39" i="6"/>
  <c r="D36" i="6"/>
  <c r="O28" i="6"/>
  <c r="P16" i="6"/>
  <c r="M27" i="6"/>
  <c r="E14" i="6"/>
  <c r="O22" i="6"/>
  <c r="K42" i="6"/>
  <c r="H32" i="6"/>
  <c r="E36" i="6"/>
  <c r="O19" i="6"/>
  <c r="M12" i="6"/>
  <c r="D23" i="6"/>
  <c r="P11" i="6"/>
  <c r="G35" i="6"/>
  <c r="M25" i="6"/>
  <c r="O16" i="6"/>
  <c r="M20" i="6"/>
  <c r="I34" i="6"/>
  <c r="K13" i="6"/>
  <c r="G33" i="6"/>
  <c r="H23" i="6"/>
  <c r="I28" i="6"/>
  <c r="G24" i="6"/>
  <c r="P13" i="6"/>
  <c r="J27" i="6"/>
  <c r="K44" i="6"/>
  <c r="K23" i="6"/>
  <c r="I17" i="6"/>
  <c r="K19" i="6"/>
  <c r="G39" i="6"/>
  <c r="K33" i="6"/>
  <c r="G28" i="6"/>
  <c r="M42" i="6"/>
  <c r="E27" i="6"/>
  <c r="O12" i="6"/>
  <c r="G22" i="6"/>
  <c r="P41" i="6"/>
  <c r="J30" i="6"/>
  <c r="H29" i="6"/>
  <c r="I35" i="6"/>
  <c r="L28" i="6"/>
  <c r="N28" i="6"/>
  <c r="O44" i="6"/>
  <c r="J16" i="6"/>
  <c r="L11" i="6"/>
  <c r="J26" i="6"/>
  <c r="E26" i="6"/>
  <c r="I36" i="6"/>
  <c r="I42" i="6"/>
  <c r="D14" i="6"/>
  <c r="N13" i="6"/>
  <c r="N32" i="6"/>
  <c r="F30" i="6"/>
  <c r="J38" i="6"/>
  <c r="K15" i="6"/>
  <c r="F11" i="6"/>
  <c r="H35" i="6"/>
  <c r="K14" i="6"/>
  <c r="N44" i="6"/>
  <c r="N27" i="6"/>
  <c r="E21" i="6"/>
  <c r="K31" i="6"/>
  <c r="G36" i="6"/>
  <c r="I30" i="6"/>
  <c r="D34" i="6"/>
  <c r="P15" i="6"/>
  <c r="E16" i="6"/>
  <c r="L44" i="6"/>
  <c r="N21" i="6"/>
  <c r="J34" i="6"/>
  <c r="F23" i="6"/>
  <c r="G29" i="6"/>
  <c r="O40" i="6"/>
  <c r="D40" i="6"/>
  <c r="L33" i="6"/>
  <c r="I33" i="6"/>
  <c r="I27" i="6"/>
  <c r="O25" i="6"/>
  <c r="M40" i="6"/>
  <c r="M19" i="6"/>
  <c r="G15" i="6"/>
  <c r="E15" i="6"/>
  <c r="O20" i="6"/>
  <c r="L43" i="6"/>
  <c r="N22" i="6"/>
  <c r="J42" i="6"/>
  <c r="P17" i="6"/>
  <c r="L37" i="6"/>
  <c r="F18" i="6"/>
  <c r="F39" i="6"/>
  <c r="I11" i="6"/>
  <c r="D25" i="6"/>
  <c r="L39" i="6"/>
  <c r="P14" i="6"/>
  <c r="J36" i="6"/>
  <c r="N20" i="6"/>
  <c r="J40" i="6"/>
  <c r="E39" i="6"/>
  <c r="J29" i="6"/>
  <c r="P24" i="6"/>
  <c r="H28" i="6"/>
  <c r="H15" i="6"/>
  <c r="J23" i="6"/>
  <c r="F43" i="6"/>
  <c r="F34" i="6"/>
  <c r="J43" i="6"/>
  <c r="H24" i="6"/>
  <c r="F24" i="6"/>
  <c r="E13" i="6"/>
  <c r="L14" i="6"/>
  <c r="H34" i="6"/>
  <c r="L12" i="6"/>
  <c r="L19" i="6"/>
  <c r="D43" i="6"/>
  <c r="F22" i="6"/>
  <c r="O41" i="6"/>
  <c r="H17" i="6"/>
  <c r="D37" i="6"/>
  <c r="M15" i="6"/>
  <c r="P37" i="6"/>
  <c r="M13" i="6"/>
  <c r="G31" i="6"/>
  <c r="J35" i="6"/>
  <c r="D24" i="6"/>
  <c r="F36" i="6"/>
  <c r="P28" i="6"/>
  <c r="L21" i="6"/>
  <c r="D41" i="6"/>
  <c r="O13" i="6"/>
  <c r="K21" i="6"/>
  <c r="M33" i="6"/>
  <c r="L26" i="6"/>
  <c r="H21" i="6"/>
  <c r="J10" i="6"/>
  <c r="K41" i="6"/>
  <c r="D16" i="6"/>
  <c r="M37" i="6"/>
  <c r="G11" i="6"/>
  <c r="L32" i="6"/>
  <c r="N24" i="6"/>
  <c r="K27" i="6"/>
  <c r="K10" i="6"/>
  <c r="M10" i="6"/>
  <c r="H43" i="6"/>
  <c r="N35" i="6"/>
  <c r="J20" i="6"/>
  <c r="L27" i="6"/>
  <c r="N43" i="6"/>
  <c r="P38" i="6"/>
  <c r="M14" i="6"/>
  <c r="F35" i="6"/>
  <c r="K30" i="6"/>
  <c r="G27" i="6"/>
  <c r="L31" i="6"/>
  <c r="N26" i="6"/>
  <c r="K40" i="6"/>
  <c r="N39" i="6"/>
  <c r="G19" i="6"/>
  <c r="N31" i="6"/>
  <c r="F32" i="6"/>
  <c r="M17" i="6"/>
  <c r="I37" i="6"/>
  <c r="M23" i="6"/>
  <c r="N25" i="6"/>
  <c r="M26" i="6"/>
  <c r="G25" i="6"/>
  <c r="P44" i="6"/>
  <c r="I20" i="6"/>
  <c r="E40" i="6"/>
  <c r="K25" i="6"/>
  <c r="G42" i="6"/>
  <c r="P27" i="6"/>
  <c r="J19" i="6"/>
  <c r="N29" i="6"/>
  <c r="O27" i="6"/>
  <c r="O35" i="6"/>
  <c r="G23" i="6"/>
  <c r="P42" i="6"/>
  <c r="H13" i="6"/>
  <c r="P31" i="6"/>
  <c r="E11" i="6"/>
  <c r="N30" i="6"/>
  <c r="D19" i="6"/>
  <c r="P25" i="6"/>
  <c r="G16" i="6"/>
  <c r="H40" i="6"/>
  <c r="G34" i="6"/>
  <c r="H16" i="6"/>
  <c r="E10" i="6"/>
  <c r="E37" i="6"/>
  <c r="E17" i="6"/>
  <c r="N36" i="6"/>
  <c r="O21" i="6"/>
  <c r="F25" i="6"/>
  <c r="K20" i="6"/>
  <c r="L24" i="6"/>
  <c r="H44" i="6"/>
  <c r="N19" i="6"/>
  <c r="J39" i="6"/>
  <c r="E23" i="6"/>
  <c r="L41" i="6"/>
  <c r="D42" i="6"/>
  <c r="K11" i="6"/>
  <c r="F29" i="6"/>
  <c r="F14" i="6"/>
  <c r="H26" i="6"/>
  <c r="P39" i="6"/>
  <c r="G12" i="6"/>
  <c r="G21" i="6"/>
  <c r="E18" i="6"/>
  <c r="M11" i="6"/>
  <c r="O23" i="6"/>
  <c r="H22" i="6"/>
</calcChain>
</file>

<file path=xl/sharedStrings.xml><?xml version="1.0" encoding="utf-8"?>
<sst xmlns="http://schemas.openxmlformats.org/spreadsheetml/2006/main" count="56" uniqueCount="56">
  <si>
    <t>smartco:Income Statement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</si>
  <si>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</si>
  <si>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</si>
  <si>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</si>
  <si>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</si>
  <si>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</si>
  <si>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</si>
  <si>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</si>
  <si>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</si>
  <si>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</si>
  <si>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</si>
  <si>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</si>
  <si>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</si>
  <si>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</si>
  <si>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4999 Gross Revenue</t>
  </si>
  <si>
    <t>5999 Cost of Sales</t>
  </si>
  <si>
    <t>Gross Margin</t>
  </si>
  <si>
    <t>6000 Salaries</t>
  </si>
  <si>
    <t>6005 Bonus</t>
  </si>
  <si>
    <t>6010 Benefits</t>
  </si>
  <si>
    <t>6015 Employer Taxes</t>
  </si>
  <si>
    <t>6020 Cell Phones</t>
  </si>
  <si>
    <t>6099 PAYROLL</t>
  </si>
  <si>
    <t>6100 Insurance</t>
  </si>
  <si>
    <t>6110 Office Equipment</t>
  </si>
  <si>
    <t>6120 Office Supplies</t>
  </si>
  <si>
    <t>6130 Other Expense</t>
  </si>
  <si>
    <t>6140 Postage and Mailing</t>
  </si>
  <si>
    <t>6150 Telephone</t>
  </si>
  <si>
    <t>6199 OFFICE EXPENSE</t>
  </si>
  <si>
    <t>6200 Meals</t>
  </si>
  <si>
    <t>6210 Hotel</t>
  </si>
  <si>
    <t>6220 Vehicles</t>
  </si>
  <si>
    <t>6230 Entertaining</t>
  </si>
  <si>
    <t>6299 TRAVEL</t>
  </si>
  <si>
    <t>6300 Rent</t>
  </si>
  <si>
    <t>6310 Utilities</t>
  </si>
  <si>
    <t>6320 Maintenance</t>
  </si>
  <si>
    <t>6399 OCCUPANCY</t>
  </si>
  <si>
    <t>6400 Sales Promotion</t>
  </si>
  <si>
    <t>6410 Advertising</t>
  </si>
  <si>
    <t>6499 MARKETING</t>
  </si>
  <si>
    <t>6520 Depreciation - New</t>
  </si>
  <si>
    <t>6510 Depreciation - Existing</t>
  </si>
  <si>
    <t>6599 DEPRECIATION</t>
  </si>
  <si>
    <t>Total Operating Expense</t>
  </si>
  <si>
    <t>Net Profit</t>
  </si>
  <si>
    <t>6699 ALLOCATIONS</t>
  </si>
  <si>
    <t>Net Profit After Allocations</t>
  </si>
  <si>
    <t>[SmartCo.xlsx]Income Statement'!G6:H6</t>
  </si>
  <si>
    <t>2017</t>
  </si>
  <si>
    <t>2018</t>
  </si>
  <si>
    <t>2019</t>
  </si>
  <si>
    <t>2020</t>
  </si>
  <si>
    <t>2021</t>
  </si>
  <si>
    <t>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</si>
</sst>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1607409894101"/>
      <name val="Calibri"/>
      <family val="2"/>
    </font>
    <font>
      <b/>
      <sz val="10.5"/>
      <color theme="3" tint="0.39994506668294322"/>
      <name val="Calibri"/>
      <family val="2"/>
    </font>
    <font>
      <sz val="9"/>
      <color theme="1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</font>
    <font>
      <b/>
      <sz val="9"/>
      <color theme="1" tint="0.249977111117893"/>
      <name val="Calibri"/>
      <family val="2"/>
      <scheme val="minor"/>
    </font>
    <font>
      <sz val="9"/>
      <color theme="2" tint="-0.49995422223578601"/>
      <name val="Calibri"/>
      <family val="2"/>
      <scheme val="minor"/>
    </font>
    <font>
      <b/>
      <sz val="11"/>
      <color theme="1" tint="0.249977111117893"/>
      <name val="Calibri"/>
      <family val="2"/>
    </font>
    <font>
      <sz val="11"/>
      <color theme="1" tint="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24991607409894101"/>
      </left>
      <right style="medium">
        <color theme="0" tint="-0.24991607409894101"/>
      </right>
      <top style="medium">
        <color theme="0" tint="-0.24991607409894101"/>
      </top>
      <bottom style="medium">
        <color theme="0" tint="-0.24991607409894101"/>
      </bottom>
      <diagonal/>
    </border>
    <border>
      <left style="thin">
        <color theme="0" tint="-0.24991607409894101"/>
      </left>
      <right style="thin">
        <color theme="0" tint="-0.24991607409894101"/>
      </right>
      <top/>
      <bottom/>
      <diagonal/>
    </border>
    <border>
      <left style="thin">
        <color theme="0" tint="-0.24991607409894101"/>
      </left>
      <right style="medium">
        <color theme="0" tint="-0.24991607409894101"/>
      </right>
      <top style="thin">
        <color theme="0" tint="-0.24991607409894101"/>
      </top>
      <bottom style="thin">
        <color theme="0" tint="-0.24991607409894101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 style="medium">
        <color theme="0" tint="-0.24991607409894101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 style="thin">
        <color theme="0" tint="-0.249916074098941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34995574816125979"/>
      </top>
      <bottom style="thin">
        <color theme="0" tint="-0.34995574816125979"/>
      </bottom>
      <diagonal/>
    </border>
    <border>
      <left/>
      <right/>
      <top style="thin">
        <color theme="0" tint="-0.34995574816125979"/>
      </top>
      <bottom style="double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2" applyNumberFormat="0" applyBorder="0" applyAlignment="0" applyProtection="0"/>
    <xf numFmtId="0" fontId="3" fillId="0" borderId="2" applyNumberFormat="0" applyBorder="0" applyAlignment="0" applyProtection="0"/>
    <xf numFmtId="0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43">
    <xf numFmtId="0" fontId="0" fillId="0" borderId="0" xfId="0"/>
    <xf numFmtId="0" fontId="12" fillId="0" borderId="0" xfId="0" applyFont="1" applyProtection="1"/>
    <xf numFmtId="0" fontId="14" fillId="0" borderId="0" xfId="0" applyFont="1" applyProtection="1"/>
    <xf numFmtId="3" fontId="14" fillId="0" borderId="0" xfId="0" applyNumberFormat="1" applyFont="1" applyFill="1" applyBorder="1" applyAlignment="1" applyProtection="1"/>
    <xf numFmtId="0" fontId="14" fillId="0" borderId="0" xfId="0" applyFont="1" applyProtection="1">
      <protection locked="0"/>
    </xf>
    <xf numFmtId="0" fontId="12" fillId="5" borderId="0" xfId="0" applyFont="1" applyFill="1" applyAlignment="1" applyProtection="1">
      <alignment horizontal="right"/>
      <protection locked="0"/>
    </xf>
    <xf numFmtId="0" fontId="12" fillId="6" borderId="0" xfId="0" applyFont="1" applyFill="1" applyAlignment="1" applyProtection="1">
      <alignment horizontal="right"/>
      <protection locked="0"/>
    </xf>
    <xf numFmtId="0" fontId="12" fillId="7" borderId="0" xfId="0" applyFont="1" applyFill="1" applyAlignment="1" applyProtection="1">
      <alignment horizontal="right"/>
      <protection locked="0"/>
    </xf>
    <xf numFmtId="0" fontId="12" fillId="8" borderId="0" xfId="0" applyFont="1" applyFill="1" applyAlignment="1" applyProtection="1">
      <alignment horizontal="right"/>
      <protection locked="0"/>
    </xf>
    <xf numFmtId="0" fontId="12" fillId="9" borderId="0" xfId="0" applyFont="1" applyFill="1" applyAlignment="1" applyProtection="1">
      <alignment horizontal="right"/>
      <protection locked="0"/>
    </xf>
    <xf numFmtId="0" fontId="12" fillId="10" borderId="0" xfId="0" applyFont="1" applyFill="1" applyAlignment="1" applyProtection="1">
      <alignment horizontal="right"/>
      <protection locked="0"/>
    </xf>
    <xf numFmtId="0" fontId="12" fillId="11" borderId="0" xfId="0" applyFont="1" applyFill="1" applyAlignment="1" applyProtection="1">
      <alignment horizontal="right"/>
      <protection locked="0"/>
    </xf>
    <xf numFmtId="0" fontId="12" fillId="12" borderId="0" xfId="0" applyFont="1" applyFill="1" applyAlignment="1" applyProtection="1">
      <alignment horizontal="right"/>
      <protection locked="0"/>
    </xf>
    <xf numFmtId="0" fontId="12" fillId="13" borderId="0" xfId="0" applyFont="1" applyFill="1" applyAlignment="1" applyProtection="1">
      <alignment horizontal="right"/>
      <protection locked="0"/>
    </xf>
    <xf numFmtId="0" fontId="14" fillId="14" borderId="0" xfId="0" applyFont="1" applyFill="1" applyProtection="1">
      <protection locked="0"/>
    </xf>
    <xf numFmtId="0" fontId="12" fillId="0" borderId="0" xfId="0" applyFont="1" applyProtection="1">
      <protection locked="0"/>
    </xf>
    <xf numFmtId="0" fontId="13" fillId="0" borderId="2" xfId="32" applyFont="1" applyAlignment="1" applyProtection="1">
      <alignment horizontal="left"/>
      <protection locked="0"/>
    </xf>
    <xf numFmtId="0" fontId="11" fillId="0" borderId="0" xfId="0" quotePrefix="1" applyFont="1" applyProtection="1">
      <protection locked="0"/>
    </xf>
    <xf numFmtId="0" fontId="12" fillId="0" borderId="0" xfId="0" quotePrefix="1" applyFont="1" applyProtection="1">
      <protection locked="0"/>
    </xf>
    <xf numFmtId="0" fontId="1" fillId="0" borderId="0" xfId="0" applyFont="1"/>
    <xf numFmtId="0" fontId="11" fillId="0" borderId="0" xfId="0" applyNumberFormat="1" applyFont="1" applyProtection="1">
      <protection locked="0"/>
    </xf>
    <xf numFmtId="0" fontId="13" fillId="0" borderId="2" xfId="32" applyNumberFormat="1" applyFont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right"/>
      <protection locked="0"/>
    </xf>
    <xf numFmtId="0" fontId="14" fillId="4" borderId="0" xfId="0" applyNumberFormat="1" applyFont="1" applyFill="1" applyAlignment="1" applyProtection="1">
      <alignment horizontal="right"/>
      <protection locked="0"/>
    </xf>
    <xf numFmtId="3" fontId="12" fillId="0" borderId="7" xfId="0" applyNumberFormat="1" applyFont="1" applyBorder="1" applyAlignment="1" applyProtection="1">
      <alignment horizontal="left" vertical="center" indent="3"/>
      <protection locked="0"/>
    </xf>
    <xf numFmtId="3" fontId="14" fillId="15" borderId="7" xfId="0" applyNumberFormat="1" applyFont="1" applyFill="1" applyBorder="1" applyAlignment="1" applyProtection="1">
      <alignment horizontal="left" vertical="center" indent="2"/>
      <protection locked="0"/>
    </xf>
    <xf numFmtId="3" fontId="14" fillId="15" borderId="7" xfId="0" applyNumberFormat="1" applyFont="1" applyFill="1" applyBorder="1" applyAlignment="1" applyProtection="1">
      <alignment horizontal="left" vertical="center" indent="1"/>
      <protection locked="0"/>
    </xf>
    <xf numFmtId="3" fontId="14" fillId="15" borderId="8" xfId="0" applyNumberFormat="1" applyFont="1" applyFill="1" applyBorder="1" applyAlignment="1" applyProtection="1">
      <alignment horizontal="left" vertical="center" indent="1"/>
      <protection locked="0"/>
    </xf>
    <xf numFmtId="0" fontId="15" fillId="0" borderId="0" xfId="0" quotePrefix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</xf>
    <xf numFmtId="3" fontId="12" fillId="0" borderId="7" xfId="0" applyNumberFormat="1" applyFont="1" applyBorder="1" applyAlignment="1" applyProtection="1">
      <alignment vertical="center"/>
      <protection locked="0"/>
    </xf>
    <xf numFmtId="3" fontId="14" fillId="0" borderId="7" xfId="0" applyNumberFormat="1" applyFont="1" applyBorder="1" applyAlignment="1" applyProtection="1">
      <alignment vertical="center"/>
      <protection locked="0"/>
    </xf>
    <xf numFmtId="3" fontId="14" fillId="15" borderId="7" xfId="0" applyNumberFormat="1" applyFont="1" applyFill="1" applyBorder="1" applyAlignment="1" applyProtection="1">
      <alignment vertical="center"/>
      <protection locked="0"/>
    </xf>
    <xf numFmtId="3" fontId="14" fillId="15" borderId="8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Alignment="1" applyProtection="1"/>
    <xf numFmtId="0" fontId="12" fillId="0" borderId="0" xfId="0" applyFont="1" applyAlignment="1" applyProtection="1">
      <protection locked="0"/>
    </xf>
    <xf numFmtId="0" fontId="14" fillId="0" borderId="0" xfId="0" applyFont="1" applyAlignment="1" applyProtection="1">
      <protection locked="0"/>
    </xf>
    <xf numFmtId="0" fontId="14" fillId="0" borderId="0" xfId="0" applyFont="1" applyAlignment="1" applyProtection="1"/>
    <xf numFmtId="0" fontId="0" fillId="0" borderId="0" xfId="0" quotePrefix="1"/>
    <xf numFmtId="0" fontId="17" fillId="0" borderId="0" xfId="0" applyFont="1" applyBorder="1" applyAlignment="1" applyProtection="1">
      <alignment vertical="center"/>
      <protection locked="0"/>
    </xf>
    <xf numFmtId="3" fontId="12" fillId="0" borderId="7" xfId="0" applyNumberFormat="1" applyFont="1" applyBorder="1" applyAlignment="1" applyProtection="1">
      <alignment horizontal="left" vertical="center" indent="2"/>
      <protection locked="0"/>
    </xf>
    <xf numFmtId="0" fontId="16" fillId="0" borderId="9" xfId="32" applyNumberFormat="1" applyFont="1" applyBorder="1" applyAlignment="1" applyProtection="1">
      <alignment horizontal="center" vertical="center"/>
      <protection locked="0"/>
    </xf>
    <xf numFmtId="0" fontId="16" fillId="0" borderId="9" xfId="32" applyFont="1" applyBorder="1" applyAlignment="1" applyProtection="1">
      <alignment horizontal="center" vertical="center"/>
      <protection locked="0"/>
    </xf>
  </cellXfs>
  <cellStyles count="61">
    <cellStyle name="AF Column - IBM Cognos" xfId="6" xr:uid="{00000000-0005-0000-0000-000000000000}"/>
    <cellStyle name="AF Data - IBM Cognos" xfId="7" xr:uid="{00000000-0005-0000-0000-000001000000}"/>
    <cellStyle name="AF Data 0 - IBM Cognos" xfId="8" xr:uid="{00000000-0005-0000-0000-000002000000}"/>
    <cellStyle name="AF Data 1 - IBM Cognos" xfId="9" xr:uid="{00000000-0005-0000-0000-000003000000}"/>
    <cellStyle name="AF Data 2 - IBM Cognos" xfId="10" xr:uid="{00000000-0005-0000-0000-000004000000}"/>
    <cellStyle name="AF Data 3 - IBM Cognos" xfId="11" xr:uid="{00000000-0005-0000-0000-000005000000}"/>
    <cellStyle name="AF Data 4 - IBM Cognos" xfId="12" xr:uid="{00000000-0005-0000-0000-000006000000}"/>
    <cellStyle name="AF Data 5 - IBM Cognos" xfId="13" xr:uid="{00000000-0005-0000-0000-000007000000}"/>
    <cellStyle name="AF Data Leaf - IBM Cognos" xfId="14" xr:uid="{00000000-0005-0000-0000-000008000000}"/>
    <cellStyle name="AF Header - IBM Cognos" xfId="15" xr:uid="{00000000-0005-0000-0000-000009000000}"/>
    <cellStyle name="AF Header 0 - IBM Cognos" xfId="16" xr:uid="{00000000-0005-0000-0000-00000A000000}"/>
    <cellStyle name="AF Header 1 - IBM Cognos" xfId="17" xr:uid="{00000000-0005-0000-0000-00000B000000}"/>
    <cellStyle name="AF Header 2 - IBM Cognos" xfId="18" xr:uid="{00000000-0005-0000-0000-00000C000000}"/>
    <cellStyle name="AF Header 3 - IBM Cognos" xfId="19" xr:uid="{00000000-0005-0000-0000-00000D000000}"/>
    <cellStyle name="AF Header 4 - IBM Cognos" xfId="20" xr:uid="{00000000-0005-0000-0000-00000E000000}"/>
    <cellStyle name="AF Header 5 - IBM Cognos" xfId="21" xr:uid="{00000000-0005-0000-0000-00000F000000}"/>
    <cellStyle name="AF Header Leaf - IBM Cognos" xfId="22" xr:uid="{00000000-0005-0000-0000-000010000000}"/>
    <cellStyle name="AF Row - IBM Cognos" xfId="23" xr:uid="{00000000-0005-0000-0000-000011000000}"/>
    <cellStyle name="AF Row 0 - IBM Cognos" xfId="24" xr:uid="{00000000-0005-0000-0000-000012000000}"/>
    <cellStyle name="AF Row 1 - IBM Cognos" xfId="25" xr:uid="{00000000-0005-0000-0000-000013000000}"/>
    <cellStyle name="AF Row 2 - IBM Cognos" xfId="26" xr:uid="{00000000-0005-0000-0000-000014000000}"/>
    <cellStyle name="AF Row 3 - IBM Cognos" xfId="27" xr:uid="{00000000-0005-0000-0000-000015000000}"/>
    <cellStyle name="AF Row 4 - IBM Cognos" xfId="28" xr:uid="{00000000-0005-0000-0000-000016000000}"/>
    <cellStyle name="AF Row 5 - IBM Cognos" xfId="29" xr:uid="{00000000-0005-0000-0000-000017000000}"/>
    <cellStyle name="AF Row Leaf - IBM Cognos" xfId="30" xr:uid="{00000000-0005-0000-0000-000018000000}"/>
    <cellStyle name="AF Subnm - IBM Cognos" xfId="31" xr:uid="{00000000-0005-0000-0000-000019000000}"/>
    <cellStyle name="AF Title - IBM Cognos" xfId="32" xr:uid="{00000000-0005-0000-0000-00001A000000}"/>
    <cellStyle name="Calculated Column - IBM Cognos" xfId="33" xr:uid="{00000000-0005-0000-0000-00001B000000}"/>
    <cellStyle name="Calculated Column Name - IBM Cognos" xfId="34" xr:uid="{00000000-0005-0000-0000-00001C000000}"/>
    <cellStyle name="Calculated Row - IBM Cognos" xfId="35" xr:uid="{00000000-0005-0000-0000-00001D000000}"/>
    <cellStyle name="Calculated Row Name - IBM Cognos" xfId="36" xr:uid="{00000000-0005-0000-0000-00001E000000}"/>
    <cellStyle name="Column Name - IBM Cognos" xfId="37" xr:uid="{00000000-0005-0000-0000-00001F000000}"/>
    <cellStyle name="Column Template - IBM Cognos" xfId="38" xr:uid="{00000000-0005-0000-0000-000020000000}"/>
    <cellStyle name="Comma" xfId="4" xr:uid="{00000000-0005-0000-0000-000021000000}"/>
    <cellStyle name="Comma [0]" xfId="5" xr:uid="{00000000-0005-0000-0000-000022000000}"/>
    <cellStyle name="Currency" xfId="2" xr:uid="{00000000-0005-0000-0000-000023000000}"/>
    <cellStyle name="Currency [0]" xfId="3" xr:uid="{00000000-0005-0000-0000-000024000000}"/>
    <cellStyle name="Differs From Base - IBM Cognos" xfId="39" xr:uid="{00000000-0005-0000-0000-000025000000}"/>
    <cellStyle name="Edit - IBM Cognos" xfId="40" xr:uid="{00000000-0005-0000-0000-000026000000}"/>
    <cellStyle name="Formula - IBM Cognos" xfId="41" xr:uid="{00000000-0005-0000-0000-000027000000}"/>
    <cellStyle name="Group Name - IBM Cognos" xfId="42" xr:uid="{00000000-0005-0000-0000-000028000000}"/>
    <cellStyle name="Hold Values - IBM Cognos" xfId="43" xr:uid="{00000000-0005-0000-0000-000029000000}"/>
    <cellStyle name="List Name - IBM Cognos" xfId="44" xr:uid="{00000000-0005-0000-0000-00002A000000}"/>
    <cellStyle name="Locked - IBM Cognos" xfId="45" xr:uid="{00000000-0005-0000-0000-00002B000000}"/>
    <cellStyle name="Measure - IBM Cognos" xfId="46" xr:uid="{00000000-0005-0000-0000-00002C000000}"/>
    <cellStyle name="Measure Header - IBM Cognos" xfId="47" xr:uid="{00000000-0005-0000-0000-00002D000000}"/>
    <cellStyle name="Measure Name - IBM Cognos" xfId="48" xr:uid="{00000000-0005-0000-0000-00002E000000}"/>
    <cellStyle name="Measure Summary - IBM Cognos" xfId="49" xr:uid="{00000000-0005-0000-0000-00002F000000}"/>
    <cellStyle name="Measure Summary TM1 - IBM Cognos" xfId="50" xr:uid="{00000000-0005-0000-0000-000030000000}"/>
    <cellStyle name="Measure Template - IBM Cognos" xfId="51" xr:uid="{00000000-0005-0000-0000-000031000000}"/>
    <cellStyle name="More - IBM Cognos" xfId="52" xr:uid="{00000000-0005-0000-0000-000032000000}"/>
    <cellStyle name="Normal" xfId="0" builtinId="0"/>
    <cellStyle name="Pending Change - IBM Cognos" xfId="53" xr:uid="{00000000-0005-0000-0000-000034000000}"/>
    <cellStyle name="Percent" xfId="1" xr:uid="{00000000-0005-0000-0000-000035000000}"/>
    <cellStyle name="Row Name - IBM Cognos" xfId="54" xr:uid="{00000000-0005-0000-0000-000036000000}"/>
    <cellStyle name="Row Template - IBM Cognos" xfId="55" xr:uid="{00000000-0005-0000-0000-000037000000}"/>
    <cellStyle name="Summary Column Name - IBM Cognos" xfId="56" xr:uid="{00000000-0005-0000-0000-000038000000}"/>
    <cellStyle name="Summary Column Name TM1 - IBM Cognos" xfId="57" xr:uid="{00000000-0005-0000-0000-000039000000}"/>
    <cellStyle name="Summary Row Name - IBM Cognos" xfId="58" xr:uid="{00000000-0005-0000-0000-00003A000000}"/>
    <cellStyle name="Summary Row Name TM1 - IBM Cognos" xfId="59" xr:uid="{00000000-0005-0000-0000-00003B000000}"/>
    <cellStyle name="Unsaved Change - IBM Cognos" xfId="60" xr:uid="{00000000-0005-0000-0000-00003C000000}"/>
  </cellStyles>
  <dxfs count="0"/>
  <tableStyles count="0" defaultTableStyle="TableStyleMedium2" defaultPivotStyle="PivotStyleLight16"/>
  <colors>
    <mruColors>
      <color rgb="FF165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5</xdr:row>
      <xdr:rowOff>0</xdr:rowOff>
    </xdr:from>
    <xdr:to>
      <xdr:col>3</xdr:col>
      <xdr:colOff>314325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5240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247650</xdr:colOff>
      <xdr:row>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15240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247650</xdr:colOff>
      <xdr:row>6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152400"/>
          <a:ext cx="247650" cy="24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6"/>
  <sheetViews>
    <sheetView workbookViewId="0"/>
  </sheetViews>
  <sheetFormatPr defaultRowHeight="15" customHeight="1" x14ac:dyDescent="0.25"/>
  <sheetData>
    <row r="1" spans="2:2" ht="15" customHeight="1" x14ac:dyDescent="0.25">
      <c r="B1" s="38" t="s">
        <v>49</v>
      </c>
    </row>
    <row r="2" spans="2:2" ht="15" customHeight="1" x14ac:dyDescent="0.25">
      <c r="B2" s="38" t="s">
        <v>50</v>
      </c>
    </row>
    <row r="3" spans="2:2" ht="15" customHeight="1" x14ac:dyDescent="0.25">
      <c r="B3" s="38" t="s">
        <v>51</v>
      </c>
    </row>
    <row r="4" spans="2:2" ht="15" customHeight="1" x14ac:dyDescent="0.25">
      <c r="B4" s="38" t="s">
        <v>52</v>
      </c>
    </row>
    <row r="5" spans="2:2" ht="15" customHeight="1" x14ac:dyDescent="0.25">
      <c r="B5" s="38" t="s">
        <v>53</v>
      </c>
    </row>
    <row r="6" spans="2:2" ht="15" customHeight="1" x14ac:dyDescent="0.25">
      <c r="B6" s="38" t="s">
        <v>54</v>
      </c>
    </row>
  </sheetData>
  <pageMargins left="0.7" right="0.7" top="0.75" bottom="0.75" header="0.3" footer="0.3"/>
  <pageSetup orientation="portrait"/>
  <customProperties>
    <customPr name="CafeStyleVersion" r:id="rId1"/>
    <customPr name="LastTupleSet_0" r:id="rId2"/>
    <customPr name="LastTupleSet_COR_MapAnnotations" r:id="rId3"/>
    <customPr name="LastTupleSet_COR_Mappings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86"/>
  <sheetViews>
    <sheetView showGridLines="0" tabSelected="1" topLeftCell="A5" workbookViewId="0"/>
  </sheetViews>
  <sheetFormatPr defaultColWidth="0" defaultRowHeight="12" customHeight="1" x14ac:dyDescent="0.2"/>
  <cols>
    <col min="1" max="1" width="1" style="1" customWidth="1"/>
    <col min="2" max="2" width="26.5703125" style="1" customWidth="1"/>
    <col min="3" max="3" width="1.42578125" style="1" customWidth="1"/>
    <col min="4" max="16" width="12.28515625" style="1" customWidth="1"/>
    <col min="17" max="17" width="17.28515625" style="1" customWidth="1"/>
    <col min="18" max="18" width="3.140625" style="1" customWidth="1"/>
    <col min="19" max="36" width="0" style="1" hidden="1" customWidth="1"/>
    <col min="37" max="16384" width="9.140625" style="1" hidden="1"/>
  </cols>
  <sheetData>
    <row r="1" spans="2:17" ht="12" hidden="1" customHeight="1" x14ac:dyDescent="0.2">
      <c r="B1" s="20" t="s">
        <v>0</v>
      </c>
      <c r="C1" s="15"/>
      <c r="D1" s="16"/>
      <c r="E1" s="15"/>
      <c r="F1" s="15"/>
      <c r="G1" s="15"/>
      <c r="H1" s="15"/>
      <c r="I1" s="15"/>
      <c r="J1" s="15"/>
      <c r="K1" s="15"/>
    </row>
    <row r="2" spans="2:17" ht="12" hidden="1" customHeight="1" x14ac:dyDescent="0.2">
      <c r="B2" s="17"/>
      <c r="C2" s="18"/>
      <c r="D2" s="21" t="str">
        <f>_xll.SUBNM("smartco:Currency Calc","Default","Base")</f>
        <v>Base</v>
      </c>
      <c r="E2" s="15"/>
      <c r="F2" s="15"/>
      <c r="G2" s="15"/>
      <c r="H2" s="15"/>
      <c r="I2" s="15"/>
      <c r="J2" s="15"/>
      <c r="K2" s="15"/>
    </row>
    <row r="3" spans="2:17" ht="12" hidden="1" customHeight="1" x14ac:dyDescent="0.2">
      <c r="B3" s="17"/>
      <c r="C3" s="18"/>
      <c r="D3" s="15"/>
      <c r="E3" s="15"/>
      <c r="F3" s="15"/>
      <c r="G3" s="15"/>
      <c r="H3" s="15"/>
      <c r="I3" s="15"/>
      <c r="J3" s="15"/>
      <c r="K3" s="15"/>
    </row>
    <row r="4" spans="2:17" ht="12" hidden="1" customHeight="1" x14ac:dyDescent="0.2">
      <c r="B4" s="17"/>
      <c r="C4" s="18"/>
      <c r="D4" s="15"/>
      <c r="E4" s="15"/>
      <c r="F4" s="15"/>
      <c r="G4" s="15"/>
      <c r="H4" s="15"/>
      <c r="I4" s="15"/>
      <c r="J4" s="15"/>
      <c r="K4" s="15"/>
    </row>
    <row r="5" spans="2:17" ht="12" customHeight="1" x14ac:dyDescent="0.2">
      <c r="B5" s="17"/>
      <c r="C5" s="18"/>
      <c r="D5" s="15"/>
      <c r="E5" s="15"/>
      <c r="F5" s="15"/>
      <c r="G5" s="15"/>
      <c r="H5" s="15"/>
      <c r="I5" s="15"/>
      <c r="J5" s="15"/>
      <c r="K5" s="15"/>
    </row>
    <row r="6" spans="2:17" s="29" customFormat="1" ht="18.75" customHeight="1" x14ac:dyDescent="0.25">
      <c r="B6" s="28"/>
      <c r="C6" s="28"/>
      <c r="D6" s="41" t="str">
        <f>_xll.SUBNM("smartco:organization","Workflow","101","Caption_Default")</f>
        <v>Massachusetts</v>
      </c>
      <c r="E6" s="42"/>
      <c r="F6" s="39"/>
      <c r="G6" s="41" t="str">
        <f>_xll.SUBNM("smartco:Year","Default","Y2","Caption_Default")</f>
        <v>2020</v>
      </c>
      <c r="H6" s="42"/>
      <c r="I6" s="39"/>
      <c r="J6" s="41" t="str">
        <f>_xll.SUBNM("smartco:Version","Current","Version 1","Caption_Default")</f>
        <v>Budget</v>
      </c>
      <c r="K6" s="42"/>
    </row>
    <row r="7" spans="2:17" ht="4.5" customHeight="1" x14ac:dyDescent="0.2"/>
    <row r="8" spans="2:17" s="2" customFormat="1" ht="12" customHeight="1" x14ac:dyDescent="0.2">
      <c r="B8" s="2" t="s">
        <v>55</v>
      </c>
      <c r="D8" s="22" t="s">
        <v>1</v>
      </c>
      <c r="E8" s="22" t="s">
        <v>2</v>
      </c>
      <c r="F8" s="22" t="s">
        <v>3</v>
      </c>
      <c r="G8" s="22" t="s">
        <v>4</v>
      </c>
      <c r="H8" s="22" t="s">
        <v>5</v>
      </c>
      <c r="I8" s="22" t="s">
        <v>6</v>
      </c>
      <c r="J8" s="22" t="s">
        <v>7</v>
      </c>
      <c r="K8" s="22" t="s">
        <v>8</v>
      </c>
      <c r="L8" s="22" t="s">
        <v>9</v>
      </c>
      <c r="M8" s="22" t="s">
        <v>10</v>
      </c>
      <c r="N8" s="22" t="s">
        <v>11</v>
      </c>
      <c r="O8" s="22" t="s">
        <v>12</v>
      </c>
      <c r="P8" s="23" t="s">
        <v>13</v>
      </c>
      <c r="Q8" s="4"/>
    </row>
    <row r="9" spans="2:17" ht="3" customHeight="1" x14ac:dyDescent="0.2">
      <c r="D9" s="5"/>
      <c r="E9" s="6"/>
      <c r="F9" s="7"/>
      <c r="G9" s="8"/>
      <c r="H9" s="9"/>
      <c r="I9" s="10"/>
      <c r="J9" s="11"/>
      <c r="K9" s="11"/>
      <c r="L9" s="12"/>
      <c r="M9" s="12"/>
      <c r="N9" s="13"/>
      <c r="O9" s="13"/>
      <c r="P9" s="14"/>
      <c r="Q9" s="15"/>
    </row>
    <row r="10" spans="2:17" s="34" customFormat="1" ht="12.75" customHeight="1" x14ac:dyDescent="0.2">
      <c r="B10" s="24" t="s">
        <v>14</v>
      </c>
      <c r="D10" s="30">
        <f>_xll.DBRW($B$1,$D$2,$D$6,$G$6,D$8,$B10,$J$6)</f>
        <v>139250518.10358858</v>
      </c>
      <c r="E10" s="30">
        <f>_xll.DBRW($B$1,$D$2,$D$6,$G$6,E$8,$B10,$J$6)</f>
        <v>241179879.83327967</v>
      </c>
      <c r="F10" s="30">
        <f>_xll.DBRW($B$1,$D$2,$D$6,$G$6,F$8,$B10,$J$6)</f>
        <v>134076000.35495317</v>
      </c>
      <c r="G10" s="30">
        <f>_xll.DBRW($B$1,$D$2,$D$6,$G$6,G$8,$B10,$J$6)</f>
        <v>168253769.10945264</v>
      </c>
      <c r="H10" s="30">
        <f>_xll.DBRW($B$1,$D$2,$D$6,$G$6,H$8,$B10,$J$6)</f>
        <v>163580102.69759372</v>
      </c>
      <c r="I10" s="30">
        <f>_xll.DBRW($B$1,$D$2,$D$6,$G$6,I$8,$B10,$J$6)</f>
        <v>247354200.8761313</v>
      </c>
      <c r="J10" s="30">
        <f>_xll.DBRW($B$1,$D$2,$D$6,$G$6,J$8,$B10,$J$6)</f>
        <v>177835123.54458576</v>
      </c>
      <c r="K10" s="30">
        <f>_xll.DBRW($B$1,$D$2,$D$6,$G$6,K$8,$B10,$J$6)</f>
        <v>199884265.26466483</v>
      </c>
      <c r="L10" s="30">
        <f>_xll.DBRW($B$1,$D$2,$D$6,$G$6,L$8,$B10,$J$6)</f>
        <v>163795224.49774265</v>
      </c>
      <c r="M10" s="30">
        <f>_xll.DBRW($B$1,$D$2,$D$6,$G$6,M$8,$B10,$J$6)</f>
        <v>164944337.31264344</v>
      </c>
      <c r="N10" s="30">
        <f>_xll.DBRW($B$1,$D$2,$D$6,$G$6,N$8,$B10,$J$6)</f>
        <v>157700627.8080743</v>
      </c>
      <c r="O10" s="30">
        <f>_xll.DBRW($B$1,$D$2,$D$6,$G$6,O$8,$B10,$J$6)</f>
        <v>156965102.64636177</v>
      </c>
      <c r="P10" s="31">
        <f>_xll.DBRW($B$1,$D$2,$D$6,$G$6,P$8,$B10,$J$6)</f>
        <v>2114819152.0490718</v>
      </c>
      <c r="Q10" s="35"/>
    </row>
    <row r="11" spans="2:17" s="34" customFormat="1" ht="12.75" customHeight="1" x14ac:dyDescent="0.2">
      <c r="B11" s="24" t="s">
        <v>15</v>
      </c>
      <c r="D11" s="30">
        <f>_xll.DBRW($B$1,$D$2,$D$6,$G$6,D$8,$B11,$J$6)</f>
        <v>102837918.65170744</v>
      </c>
      <c r="E11" s="30">
        <f>_xll.DBRW($B$1,$D$2,$D$6,$G$6,E$8,$B11,$J$6)</f>
        <v>177983857.28012234</v>
      </c>
      <c r="F11" s="30">
        <f>_xll.DBRW($B$1,$D$2,$D$6,$G$6,F$8,$B11,$J$6)</f>
        <v>101211276.55190028</v>
      </c>
      <c r="G11" s="30">
        <f>_xll.DBRW($B$1,$D$2,$D$6,$G$6,G$8,$B11,$J$6)</f>
        <v>128282958.99520935</v>
      </c>
      <c r="H11" s="30">
        <f>_xll.DBRW($B$1,$D$2,$D$6,$G$6,H$8,$B11,$J$6)</f>
        <v>124374773.93530044</v>
      </c>
      <c r="I11" s="30">
        <f>_xll.DBRW($B$1,$D$2,$D$6,$G$6,I$8,$B11,$J$6)</f>
        <v>187465520.33068329</v>
      </c>
      <c r="J11" s="30">
        <f>_xll.DBRW($B$1,$D$2,$D$6,$G$6,J$8,$B11,$J$6)</f>
        <v>134527655.17127207</v>
      </c>
      <c r="K11" s="30">
        <f>_xll.DBRW($B$1,$D$2,$D$6,$G$6,K$8,$B11,$J$6)</f>
        <v>154657225.55712169</v>
      </c>
      <c r="L11" s="30">
        <f>_xll.DBRW($B$1,$D$2,$D$6,$G$6,L$8,$B11,$J$6)</f>
        <v>127675360.65060149</v>
      </c>
      <c r="M11" s="30">
        <f>_xll.DBRW($B$1,$D$2,$D$6,$G$6,M$8,$B11,$J$6)</f>
        <v>128640612.53774464</v>
      </c>
      <c r="N11" s="30">
        <f>_xll.DBRW($B$1,$D$2,$D$6,$G$6,N$8,$B11,$J$6)</f>
        <v>125934708.58978398</v>
      </c>
      <c r="O11" s="30">
        <f>_xll.DBRW($B$1,$D$2,$D$6,$G$6,O$8,$B11,$J$6)</f>
        <v>120696843.84978896</v>
      </c>
      <c r="P11" s="31">
        <f>_xll.DBRW($B$1,$D$2,$D$6,$G$6,P$8,$B11,$J$6)</f>
        <v>1614288712.1012359</v>
      </c>
      <c r="Q11" s="35"/>
    </row>
    <row r="12" spans="2:17" s="37" customFormat="1" ht="12.75" customHeight="1" x14ac:dyDescent="0.2">
      <c r="B12" s="25" t="s">
        <v>16</v>
      </c>
      <c r="C12" s="3"/>
      <c r="D12" s="32">
        <f>_xll.DBRW($B$1,$D$2,$D$6,$G$6,D$8,$B12,$J$6)</f>
        <v>36412599.45188114</v>
      </c>
      <c r="E12" s="32">
        <f>_xll.DBRW($B$1,$D$2,$D$6,$G$6,E$8,$B12,$J$6)</f>
        <v>63196022.55315733</v>
      </c>
      <c r="F12" s="32">
        <f>_xll.DBRW($B$1,$D$2,$D$6,$G$6,F$8,$B12,$J$6)</f>
        <v>32864723.803052887</v>
      </c>
      <c r="G12" s="32">
        <f>_xll.DBRW($B$1,$D$2,$D$6,$G$6,G$8,$B12,$J$6)</f>
        <v>39970810.114243284</v>
      </c>
      <c r="H12" s="32">
        <f>_xll.DBRW($B$1,$D$2,$D$6,$G$6,H$8,$B12,$J$6)</f>
        <v>39205328.762293279</v>
      </c>
      <c r="I12" s="32">
        <f>_xll.DBRW($B$1,$D$2,$D$6,$G$6,I$8,$B12,$J$6)</f>
        <v>59888680.545448005</v>
      </c>
      <c r="J12" s="32">
        <f>_xll.DBRW($B$1,$D$2,$D$6,$G$6,J$8,$B12,$J$6)</f>
        <v>43307468.373313695</v>
      </c>
      <c r="K12" s="32">
        <f>_xll.DBRW($B$1,$D$2,$D$6,$G$6,K$8,$B12,$J$6)</f>
        <v>45227039.707543135</v>
      </c>
      <c r="L12" s="32">
        <f>_xll.DBRW($B$1,$D$2,$D$6,$G$6,L$8,$B12,$J$6)</f>
        <v>36119863.847141162</v>
      </c>
      <c r="M12" s="32">
        <f>_xll.DBRW($B$1,$D$2,$D$6,$G$6,M$8,$B12,$J$6)</f>
        <v>36303724.774898797</v>
      </c>
      <c r="N12" s="32">
        <f>_xll.DBRW($B$1,$D$2,$D$6,$G$6,N$8,$B12,$J$6)</f>
        <v>31765919.218290314</v>
      </c>
      <c r="O12" s="32">
        <f>_xll.DBRW($B$1,$D$2,$D$6,$G$6,O$8,$B12,$J$6)</f>
        <v>36268258.796572804</v>
      </c>
      <c r="P12" s="32">
        <f>_xll.DBRW($B$1,$D$2,$D$6,$G$6,P$8,$B12,$J$6)</f>
        <v>500530439.94783574</v>
      </c>
      <c r="Q12" s="36"/>
    </row>
    <row r="13" spans="2:17" s="34" customFormat="1" ht="12.75" customHeight="1" x14ac:dyDescent="0.2">
      <c r="B13" s="24" t="s">
        <v>17</v>
      </c>
      <c r="D13" s="30">
        <f>_xll.DBRW($B$1,$D$2,$D$6,$G$6,D$8,$B13,$J$6)</f>
        <v>99111.963203564883</v>
      </c>
      <c r="E13" s="30">
        <f>_xll.DBRW($B$1,$D$2,$D$6,$G$6,E$8,$B13,$J$6)</f>
        <v>109553.55579022026</v>
      </c>
      <c r="F13" s="30">
        <f>_xll.DBRW($B$1,$D$2,$D$6,$G$6,F$8,$B13,$J$6)</f>
        <v>109966.05579022026</v>
      </c>
      <c r="G13" s="30">
        <f>_xll.DBRW($B$1,$D$2,$D$6,$G$6,G$8,$B13,$J$6)</f>
        <v>109966.05579022026</v>
      </c>
      <c r="H13" s="30">
        <f>_xll.DBRW($B$1,$D$2,$D$6,$G$6,H$8,$B13,$J$6)</f>
        <v>109966.05579022026</v>
      </c>
      <c r="I13" s="30">
        <f>_xll.DBRW($B$1,$D$2,$D$6,$G$6,I$8,$B13,$J$6)</f>
        <v>109966.05579022026</v>
      </c>
      <c r="J13" s="30">
        <f>_xll.DBRW($B$1,$D$2,$D$6,$G$6,J$8,$B13,$J$6)</f>
        <v>109966.05579022026</v>
      </c>
      <c r="K13" s="30">
        <f>_xll.DBRW($B$1,$D$2,$D$6,$G$6,K$8,$B13,$J$6)</f>
        <v>117466.05579022026</v>
      </c>
      <c r="L13" s="30">
        <f>_xll.DBRW($B$1,$D$2,$D$6,$G$6,L$8,$B13,$J$6)</f>
        <v>116287.63470254748</v>
      </c>
      <c r="M13" s="30">
        <f>_xll.DBRW($B$1,$D$2,$D$6,$G$6,M$8,$B13,$J$6)</f>
        <v>116287.63470254748</v>
      </c>
      <c r="N13" s="30">
        <f>_xll.DBRW($B$1,$D$2,$D$6,$G$6,N$8,$B13,$J$6)</f>
        <v>116287.63470254748</v>
      </c>
      <c r="O13" s="30">
        <f>_xll.DBRW($B$1,$D$2,$D$6,$G$6,O$8,$B13,$J$6)</f>
        <v>116287.63470254748</v>
      </c>
      <c r="P13" s="31">
        <f>_xll.DBRW($B$1,$D$2,$D$6,$G$6,P$8,$B13,$J$6)</f>
        <v>1341112.3925452966</v>
      </c>
      <c r="Q13" s="35"/>
    </row>
    <row r="14" spans="2:17" s="34" customFormat="1" ht="12.75" customHeight="1" x14ac:dyDescent="0.2">
      <c r="B14" s="24" t="s">
        <v>18</v>
      </c>
      <c r="D14" s="30">
        <f>_xll.DBRW($B$1,$D$2,$D$6,$G$6,D$8,$B14,$J$6)</f>
        <v>2973.3588961069463</v>
      </c>
      <c r="E14" s="30">
        <f>_xll.DBRW($B$1,$D$2,$D$6,$G$6,E$8,$B14,$J$6)</f>
        <v>3286.6066737066076</v>
      </c>
      <c r="F14" s="30">
        <f>_xll.DBRW($B$1,$D$2,$D$6,$G$6,F$8,$B14,$J$6)</f>
        <v>3298.9816737066076</v>
      </c>
      <c r="G14" s="30">
        <f>_xll.DBRW($B$1,$D$2,$D$6,$G$6,G$8,$B14,$J$6)</f>
        <v>3298.9816737066076</v>
      </c>
      <c r="H14" s="30">
        <f>_xll.DBRW($B$1,$D$2,$D$6,$G$6,H$8,$B14,$J$6)</f>
        <v>3298.9816737066076</v>
      </c>
      <c r="I14" s="30">
        <f>_xll.DBRW($B$1,$D$2,$D$6,$G$6,I$8,$B14,$J$6)</f>
        <v>3298.9816737066076</v>
      </c>
      <c r="J14" s="30">
        <f>_xll.DBRW($B$1,$D$2,$D$6,$G$6,J$8,$B14,$J$6)</f>
        <v>3298.9816737066076</v>
      </c>
      <c r="K14" s="30">
        <f>_xll.DBRW($B$1,$D$2,$D$6,$G$6,K$8,$B14,$J$6)</f>
        <v>3523.9816737066076</v>
      </c>
      <c r="L14" s="30">
        <f>_xll.DBRW($B$1,$D$2,$D$6,$G$6,L$8,$B14,$J$6)</f>
        <v>3488.6290410764241</v>
      </c>
      <c r="M14" s="30">
        <f>_xll.DBRW($B$1,$D$2,$D$6,$G$6,M$8,$B14,$J$6)</f>
        <v>3488.6290410764241</v>
      </c>
      <c r="N14" s="30">
        <f>_xll.DBRW($B$1,$D$2,$D$6,$G$6,N$8,$B14,$J$6)</f>
        <v>3488.6290410764241</v>
      </c>
      <c r="O14" s="30">
        <f>_xll.DBRW($B$1,$D$2,$D$6,$G$6,O$8,$B14,$J$6)</f>
        <v>3488.6290410764241</v>
      </c>
      <c r="P14" s="31">
        <f>_xll.DBRW($B$1,$D$2,$D$6,$G$6,P$8,$B14,$J$6)</f>
        <v>40233.371776358894</v>
      </c>
      <c r="Q14" s="35"/>
    </row>
    <row r="15" spans="2:17" s="34" customFormat="1" ht="12.75" customHeight="1" x14ac:dyDescent="0.2">
      <c r="B15" s="24" t="s">
        <v>19</v>
      </c>
      <c r="D15" s="30">
        <f>_xll.DBRW($B$1,$D$2,$D$6,$G$6,D$8,$B15,$J$6)</f>
        <v>12661.196320356488</v>
      </c>
      <c r="E15" s="30">
        <f>_xll.DBRW($B$1,$D$2,$D$6,$G$6,E$8,$B15,$J$6)</f>
        <v>13955.355579022027</v>
      </c>
      <c r="F15" s="30">
        <f>_xll.DBRW($B$1,$D$2,$D$6,$G$6,F$8,$B15,$J$6)</f>
        <v>13996.605579022027</v>
      </c>
      <c r="G15" s="30">
        <f>_xll.DBRW($B$1,$D$2,$D$6,$G$6,G$8,$B15,$J$6)</f>
        <v>13996.605579022027</v>
      </c>
      <c r="H15" s="30">
        <f>_xll.DBRW($B$1,$D$2,$D$6,$G$6,H$8,$B15,$J$6)</f>
        <v>13996.605579022027</v>
      </c>
      <c r="I15" s="30">
        <f>_xll.DBRW($B$1,$D$2,$D$6,$G$6,I$8,$B15,$J$6)</f>
        <v>13996.605579022027</v>
      </c>
      <c r="J15" s="30">
        <f>_xll.DBRW($B$1,$D$2,$D$6,$G$6,J$8,$B15,$J$6)</f>
        <v>13996.605579022027</v>
      </c>
      <c r="K15" s="30">
        <f>_xll.DBRW($B$1,$D$2,$D$6,$G$6,K$8,$B15,$J$6)</f>
        <v>14996.605579022027</v>
      </c>
      <c r="L15" s="30">
        <f>_xll.DBRW($B$1,$D$2,$D$6,$G$6,L$8,$B15,$J$6)</f>
        <v>14878.763470254748</v>
      </c>
      <c r="M15" s="30">
        <f>_xll.DBRW($B$1,$D$2,$D$6,$G$6,M$8,$B15,$J$6)</f>
        <v>14878.763470254748</v>
      </c>
      <c r="N15" s="30">
        <f>_xll.DBRW($B$1,$D$2,$D$6,$G$6,N$8,$B15,$J$6)</f>
        <v>14878.763470254748</v>
      </c>
      <c r="O15" s="30">
        <f>_xll.DBRW($B$1,$D$2,$D$6,$G$6,O$8,$B15,$J$6)</f>
        <v>14878.763470254748</v>
      </c>
      <c r="P15" s="31">
        <f>_xll.DBRW($B$1,$D$2,$D$6,$G$6,P$8,$B15,$J$6)</f>
        <v>171111.23925452968</v>
      </c>
      <c r="Q15" s="35"/>
    </row>
    <row r="16" spans="2:17" s="34" customFormat="1" ht="12.75" customHeight="1" x14ac:dyDescent="0.2">
      <c r="B16" s="24" t="s">
        <v>20</v>
      </c>
      <c r="D16" s="30">
        <f>_xll.DBRW($B$1,$D$2,$D$6,$G$6,D$8,$B16,$J$6)</f>
        <v>11655.566872739229</v>
      </c>
      <c r="E16" s="30">
        <f>_xll.DBRW($B$1,$D$2,$D$6,$G$6,E$8,$B16,$J$6)</f>
        <v>12246.598583459168</v>
      </c>
      <c r="F16" s="30">
        <f>_xll.DBRW($B$1,$D$2,$D$6,$G$6,F$8,$B16,$J$6)</f>
        <v>7273.5583721945359</v>
      </c>
      <c r="G16" s="30">
        <f>_xll.DBRW($B$1,$D$2,$D$6,$G$6,G$8,$B16,$J$6)</f>
        <v>7273.5583721945359</v>
      </c>
      <c r="H16" s="30">
        <f>_xll.DBRW($B$1,$D$2,$D$6,$G$6,H$8,$B16,$J$6)</f>
        <v>7273.5583721945359</v>
      </c>
      <c r="I16" s="30">
        <f>_xll.DBRW($B$1,$D$2,$D$6,$G$6,I$8,$B16,$J$6)</f>
        <v>7273.5583721945359</v>
      </c>
      <c r="J16" s="30">
        <f>_xll.DBRW($B$1,$D$2,$D$6,$G$6,J$8,$B16,$J$6)</f>
        <v>7273.5583721945359</v>
      </c>
      <c r="K16" s="30">
        <f>_xll.DBRW($B$1,$D$2,$D$6,$G$6,K$8,$B16,$J$6)</f>
        <v>8155.5583721945359</v>
      </c>
      <c r="L16" s="30">
        <f>_xll.DBRW($B$1,$D$2,$D$6,$G$6,L$8,$B16,$J$6)</f>
        <v>8016.9760522842171</v>
      </c>
      <c r="M16" s="30">
        <f>_xll.DBRW($B$1,$D$2,$D$6,$G$6,M$8,$B16,$J$6)</f>
        <v>7754.0843856175516</v>
      </c>
      <c r="N16" s="30">
        <f>_xll.DBRW($B$1,$D$2,$D$6,$G$6,N$8,$B16,$J$6)</f>
        <v>6917.4510522842165</v>
      </c>
      <c r="O16" s="30">
        <f>_xll.DBRW($B$1,$D$2,$D$6,$G$6,O$8,$B16,$J$6)</f>
        <v>6739.4271642195663</v>
      </c>
      <c r="P16" s="31">
        <f>_xll.DBRW($B$1,$D$2,$D$6,$G$6,P$8,$B16,$J$6)</f>
        <v>97853.454343771155</v>
      </c>
      <c r="Q16" s="35"/>
    </row>
    <row r="17" spans="2:17" s="34" customFormat="1" ht="12.75" customHeight="1" x14ac:dyDescent="0.2">
      <c r="B17" s="24" t="s">
        <v>21</v>
      </c>
      <c r="D17" s="30">
        <f>_xll.DBRW($B$1,$D$2,$D$6,$G$6,D$8,$B17,$J$6)</f>
        <v>100</v>
      </c>
      <c r="E17" s="30">
        <f>_xll.DBRW($B$1,$D$2,$D$6,$G$6,E$8,$B17,$J$6)</f>
        <v>100</v>
      </c>
      <c r="F17" s="30">
        <f>_xll.DBRW($B$1,$D$2,$D$6,$G$6,F$8,$B17,$J$6)</f>
        <v>100</v>
      </c>
      <c r="G17" s="30">
        <f>_xll.DBRW($B$1,$D$2,$D$6,$G$6,G$8,$B17,$J$6)</f>
        <v>100</v>
      </c>
      <c r="H17" s="30">
        <f>_xll.DBRW($B$1,$D$2,$D$6,$G$6,H$8,$B17,$J$6)</f>
        <v>100</v>
      </c>
      <c r="I17" s="30">
        <f>_xll.DBRW($B$1,$D$2,$D$6,$G$6,I$8,$B17,$J$6)</f>
        <v>100</v>
      </c>
      <c r="J17" s="30">
        <f>_xll.DBRW($B$1,$D$2,$D$6,$G$6,J$8,$B17,$J$6)</f>
        <v>100</v>
      </c>
      <c r="K17" s="30">
        <f>_xll.DBRW($B$1,$D$2,$D$6,$G$6,K$8,$B17,$J$6)</f>
        <v>100</v>
      </c>
      <c r="L17" s="30">
        <f>_xll.DBRW($B$1,$D$2,$D$6,$G$6,L$8,$B17,$J$6)</f>
        <v>100</v>
      </c>
      <c r="M17" s="30">
        <f>_xll.DBRW($B$1,$D$2,$D$6,$G$6,M$8,$B17,$J$6)</f>
        <v>100</v>
      </c>
      <c r="N17" s="30">
        <f>_xll.DBRW($B$1,$D$2,$D$6,$G$6,N$8,$B17,$J$6)</f>
        <v>100</v>
      </c>
      <c r="O17" s="30">
        <f>_xll.DBRW($B$1,$D$2,$D$6,$G$6,O$8,$B17,$J$6)</f>
        <v>100</v>
      </c>
      <c r="P17" s="31">
        <f>_xll.DBRW($B$1,$D$2,$D$6,$G$6,P$8,$B17,$J$6)</f>
        <v>1200</v>
      </c>
      <c r="Q17" s="35"/>
    </row>
    <row r="18" spans="2:17" s="37" customFormat="1" ht="12.75" customHeight="1" x14ac:dyDescent="0.2">
      <c r="B18" s="25" t="s">
        <v>22</v>
      </c>
      <c r="C18" s="3"/>
      <c r="D18" s="32">
        <f>_xll.DBRW($B$1,$D$2,$D$6,$G$6,D$8,$B18,$J$6)</f>
        <v>126502.08529276756</v>
      </c>
      <c r="E18" s="32">
        <f>_xll.DBRW($B$1,$D$2,$D$6,$G$6,E$8,$B18,$J$6)</f>
        <v>139142.11662640807</v>
      </c>
      <c r="F18" s="32">
        <f>_xll.DBRW($B$1,$D$2,$D$6,$G$6,F$8,$B18,$J$6)</f>
        <v>134635.20141514344</v>
      </c>
      <c r="G18" s="32">
        <f>_xll.DBRW($B$1,$D$2,$D$6,$G$6,G$8,$B18,$J$6)</f>
        <v>134635.20141514344</v>
      </c>
      <c r="H18" s="32">
        <f>_xll.DBRW($B$1,$D$2,$D$6,$G$6,H$8,$B18,$J$6)</f>
        <v>134635.20141514344</v>
      </c>
      <c r="I18" s="32">
        <f>_xll.DBRW($B$1,$D$2,$D$6,$G$6,I$8,$B18,$J$6)</f>
        <v>134635.20141514344</v>
      </c>
      <c r="J18" s="32">
        <f>_xll.DBRW($B$1,$D$2,$D$6,$G$6,J$8,$B18,$J$6)</f>
        <v>134635.20141514344</v>
      </c>
      <c r="K18" s="32">
        <f>_xll.DBRW($B$1,$D$2,$D$6,$G$6,K$8,$B18,$J$6)</f>
        <v>144242.20141514344</v>
      </c>
      <c r="L18" s="32">
        <f>_xll.DBRW($B$1,$D$2,$D$6,$G$6,L$8,$B18,$J$6)</f>
        <v>142772.00326616288</v>
      </c>
      <c r="M18" s="32">
        <f>_xll.DBRW($B$1,$D$2,$D$6,$G$6,M$8,$B18,$J$6)</f>
        <v>142509.11159949622</v>
      </c>
      <c r="N18" s="32">
        <f>_xll.DBRW($B$1,$D$2,$D$6,$G$6,N$8,$B18,$J$6)</f>
        <v>141672.47826616289</v>
      </c>
      <c r="O18" s="32">
        <f>_xll.DBRW($B$1,$D$2,$D$6,$G$6,O$8,$B18,$J$6)</f>
        <v>141494.45437809822</v>
      </c>
      <c r="P18" s="32">
        <f>_xll.DBRW($B$1,$D$2,$D$6,$G$6,P$8,$B18,$J$6)</f>
        <v>1651510.4579199567</v>
      </c>
      <c r="Q18" s="36"/>
    </row>
    <row r="19" spans="2:17" s="34" customFormat="1" ht="12.75" customHeight="1" x14ac:dyDescent="0.2">
      <c r="B19" s="24" t="s">
        <v>23</v>
      </c>
      <c r="D19" s="30">
        <f>_xll.DBRW($B$1,$D$2,$D$6,$G$6,D$8,$B19,$J$6)</f>
        <v>691</v>
      </c>
      <c r="E19" s="30">
        <f>_xll.DBRW($B$1,$D$2,$D$6,$G$6,E$8,$B19,$J$6)</f>
        <v>681</v>
      </c>
      <c r="F19" s="30">
        <f>_xll.DBRW($B$1,$D$2,$D$6,$G$6,F$8,$B19,$J$6)</f>
        <v>681</v>
      </c>
      <c r="G19" s="30">
        <f>_xll.DBRW($B$1,$D$2,$D$6,$G$6,G$8,$B19,$J$6)</f>
        <v>681</v>
      </c>
      <c r="H19" s="30">
        <f>_xll.DBRW($B$1,$D$2,$D$6,$G$6,H$8,$B19,$J$6)</f>
        <v>681</v>
      </c>
      <c r="I19" s="30">
        <f>_xll.DBRW($B$1,$D$2,$D$6,$G$6,I$8,$B19,$J$6)</f>
        <v>681</v>
      </c>
      <c r="J19" s="30">
        <f>_xll.DBRW($B$1,$D$2,$D$6,$G$6,J$8,$B19,$J$6)</f>
        <v>681</v>
      </c>
      <c r="K19" s="30">
        <f>_xll.DBRW($B$1,$D$2,$D$6,$G$6,K$8,$B19,$J$6)</f>
        <v>681</v>
      </c>
      <c r="L19" s="30">
        <f>_xll.DBRW($B$1,$D$2,$D$6,$G$6,L$8,$B19,$J$6)</f>
        <v>681</v>
      </c>
      <c r="M19" s="30">
        <f>_xll.DBRW($B$1,$D$2,$D$6,$G$6,M$8,$B19,$J$6)</f>
        <v>681</v>
      </c>
      <c r="N19" s="30">
        <f>_xll.DBRW($B$1,$D$2,$D$6,$G$6,N$8,$B19,$J$6)</f>
        <v>681</v>
      </c>
      <c r="O19" s="30">
        <f>_xll.DBRW($B$1,$D$2,$D$6,$G$6,O$8,$B19,$J$6)</f>
        <v>681</v>
      </c>
      <c r="P19" s="31">
        <f>_xll.DBRW($B$1,$D$2,$D$6,$G$6,P$8,$B19,$J$6)</f>
        <v>8182</v>
      </c>
      <c r="Q19" s="35"/>
    </row>
    <row r="20" spans="2:17" s="34" customFormat="1" ht="12.75" customHeight="1" x14ac:dyDescent="0.2">
      <c r="B20" s="24" t="s">
        <v>24</v>
      </c>
      <c r="D20" s="30">
        <f>_xll.DBRW($B$1,$D$2,$D$6,$G$6,D$8,$B20,$J$6)</f>
        <v>583</v>
      </c>
      <c r="E20" s="30">
        <f>_xll.DBRW($B$1,$D$2,$D$6,$G$6,E$8,$B20,$J$6)</f>
        <v>583</v>
      </c>
      <c r="F20" s="30">
        <f>_xll.DBRW($B$1,$D$2,$D$6,$G$6,F$8,$B20,$J$6)</f>
        <v>583</v>
      </c>
      <c r="G20" s="30">
        <f>_xll.DBRW($B$1,$D$2,$D$6,$G$6,G$8,$B20,$J$6)</f>
        <v>583</v>
      </c>
      <c r="H20" s="30">
        <f>_xll.DBRW($B$1,$D$2,$D$6,$G$6,H$8,$B20,$J$6)</f>
        <v>583</v>
      </c>
      <c r="I20" s="30">
        <f>_xll.DBRW($B$1,$D$2,$D$6,$G$6,I$8,$B20,$J$6)</f>
        <v>583</v>
      </c>
      <c r="J20" s="30">
        <f>_xll.DBRW($B$1,$D$2,$D$6,$G$6,J$8,$B20,$J$6)</f>
        <v>583</v>
      </c>
      <c r="K20" s="30">
        <f>_xll.DBRW($B$1,$D$2,$D$6,$G$6,K$8,$B20,$J$6)</f>
        <v>583</v>
      </c>
      <c r="L20" s="30">
        <f>_xll.DBRW($B$1,$D$2,$D$6,$G$6,L$8,$B20,$J$6)</f>
        <v>583</v>
      </c>
      <c r="M20" s="30">
        <f>_xll.DBRW($B$1,$D$2,$D$6,$G$6,M$8,$B20,$J$6)</f>
        <v>583</v>
      </c>
      <c r="N20" s="30">
        <f>_xll.DBRW($B$1,$D$2,$D$6,$G$6,N$8,$B20,$J$6)</f>
        <v>583</v>
      </c>
      <c r="O20" s="30">
        <f>_xll.DBRW($B$1,$D$2,$D$6,$G$6,O$8,$B20,$J$6)</f>
        <v>583</v>
      </c>
      <c r="P20" s="31">
        <f>_xll.DBRW($B$1,$D$2,$D$6,$G$6,P$8,$B20,$J$6)</f>
        <v>6996</v>
      </c>
      <c r="Q20" s="35"/>
    </row>
    <row r="21" spans="2:17" s="34" customFormat="1" ht="12.75" customHeight="1" x14ac:dyDescent="0.2">
      <c r="B21" s="24" t="s">
        <v>25</v>
      </c>
      <c r="D21" s="30">
        <f>_xll.DBRW($B$1,$D$2,$D$6,$G$6,D$8,$B21,$J$6)</f>
        <v>227</v>
      </c>
      <c r="E21" s="30">
        <f>_xll.DBRW($B$1,$D$2,$D$6,$G$6,E$8,$B21,$J$6)</f>
        <v>227</v>
      </c>
      <c r="F21" s="30">
        <f>_xll.DBRW($B$1,$D$2,$D$6,$G$6,F$8,$B21,$J$6)</f>
        <v>227</v>
      </c>
      <c r="G21" s="30">
        <f>_xll.DBRW($B$1,$D$2,$D$6,$G$6,G$8,$B21,$J$6)</f>
        <v>227</v>
      </c>
      <c r="H21" s="30">
        <f>_xll.DBRW($B$1,$D$2,$D$6,$G$6,H$8,$B21,$J$6)</f>
        <v>227</v>
      </c>
      <c r="I21" s="30">
        <f>_xll.DBRW($B$1,$D$2,$D$6,$G$6,I$8,$B21,$J$6)</f>
        <v>227</v>
      </c>
      <c r="J21" s="30">
        <f>_xll.DBRW($B$1,$D$2,$D$6,$G$6,J$8,$B21,$J$6)</f>
        <v>227</v>
      </c>
      <c r="K21" s="30">
        <f>_xll.DBRW($B$1,$D$2,$D$6,$G$6,K$8,$B21,$J$6)</f>
        <v>227</v>
      </c>
      <c r="L21" s="30">
        <f>_xll.DBRW($B$1,$D$2,$D$6,$G$6,L$8,$B21,$J$6)</f>
        <v>227</v>
      </c>
      <c r="M21" s="30">
        <f>_xll.DBRW($B$1,$D$2,$D$6,$G$6,M$8,$B21,$J$6)</f>
        <v>227</v>
      </c>
      <c r="N21" s="30">
        <f>_xll.DBRW($B$1,$D$2,$D$6,$G$6,N$8,$B21,$J$6)</f>
        <v>227</v>
      </c>
      <c r="O21" s="30">
        <f>_xll.DBRW($B$1,$D$2,$D$6,$G$6,O$8,$B21,$J$6)</f>
        <v>227</v>
      </c>
      <c r="P21" s="31">
        <f>_xll.DBRW($B$1,$D$2,$D$6,$G$6,P$8,$B21,$J$6)</f>
        <v>2724</v>
      </c>
      <c r="Q21" s="35"/>
    </row>
    <row r="22" spans="2:17" s="34" customFormat="1" ht="12.75" customHeight="1" x14ac:dyDescent="0.2">
      <c r="B22" s="24" t="s">
        <v>26</v>
      </c>
      <c r="D22" s="30">
        <f>_xll.DBRW($B$1,$D$2,$D$6,$G$6,D$8,$B22,$J$6)</f>
        <v>1007</v>
      </c>
      <c r="E22" s="30">
        <f>_xll.DBRW($B$1,$D$2,$D$6,$G$6,E$8,$B22,$J$6)</f>
        <v>1007</v>
      </c>
      <c r="F22" s="30">
        <f>_xll.DBRW($B$1,$D$2,$D$6,$G$6,F$8,$B22,$J$6)</f>
        <v>1007</v>
      </c>
      <c r="G22" s="30">
        <f>_xll.DBRW($B$1,$D$2,$D$6,$G$6,G$8,$B22,$J$6)</f>
        <v>1007</v>
      </c>
      <c r="H22" s="30">
        <f>_xll.DBRW($B$1,$D$2,$D$6,$G$6,H$8,$B22,$J$6)</f>
        <v>1007</v>
      </c>
      <c r="I22" s="30">
        <f>_xll.DBRW($B$1,$D$2,$D$6,$G$6,I$8,$B22,$J$6)</f>
        <v>1007</v>
      </c>
      <c r="J22" s="30">
        <f>_xll.DBRW($B$1,$D$2,$D$6,$G$6,J$8,$B22,$J$6)</f>
        <v>1007</v>
      </c>
      <c r="K22" s="30">
        <f>_xll.DBRW($B$1,$D$2,$D$6,$G$6,K$8,$B22,$J$6)</f>
        <v>1007</v>
      </c>
      <c r="L22" s="30">
        <f>_xll.DBRW($B$1,$D$2,$D$6,$G$6,L$8,$B22,$J$6)</f>
        <v>1007</v>
      </c>
      <c r="M22" s="30">
        <f>_xll.DBRW($B$1,$D$2,$D$6,$G$6,M$8,$B22,$J$6)</f>
        <v>1007</v>
      </c>
      <c r="N22" s="30">
        <f>_xll.DBRW($B$1,$D$2,$D$6,$G$6,N$8,$B22,$J$6)</f>
        <v>1007</v>
      </c>
      <c r="O22" s="30">
        <f>_xll.DBRW($B$1,$D$2,$D$6,$G$6,O$8,$B22,$J$6)</f>
        <v>1007</v>
      </c>
      <c r="P22" s="31">
        <f>_xll.DBRW($B$1,$D$2,$D$6,$G$6,P$8,$B22,$J$6)</f>
        <v>12084</v>
      </c>
      <c r="Q22" s="35"/>
    </row>
    <row r="23" spans="2:17" s="34" customFormat="1" ht="12.75" customHeight="1" x14ac:dyDescent="0.2">
      <c r="B23" s="24" t="s">
        <v>27</v>
      </c>
      <c r="D23" s="30">
        <f>_xll.DBRW($B$1,$D$2,$D$6,$G$6,D$8,$B23,$J$6)</f>
        <v>159</v>
      </c>
      <c r="E23" s="30">
        <f>_xll.DBRW($B$1,$D$2,$D$6,$G$6,E$8,$B23,$J$6)</f>
        <v>159</v>
      </c>
      <c r="F23" s="30">
        <f>_xll.DBRW($B$1,$D$2,$D$6,$G$6,F$8,$B23,$J$6)</f>
        <v>159</v>
      </c>
      <c r="G23" s="30">
        <f>_xll.DBRW($B$1,$D$2,$D$6,$G$6,G$8,$B23,$J$6)</f>
        <v>159</v>
      </c>
      <c r="H23" s="30">
        <f>_xll.DBRW($B$1,$D$2,$D$6,$G$6,H$8,$B23,$J$6)</f>
        <v>159</v>
      </c>
      <c r="I23" s="30">
        <f>_xll.DBRW($B$1,$D$2,$D$6,$G$6,I$8,$B23,$J$6)</f>
        <v>159</v>
      </c>
      <c r="J23" s="30">
        <f>_xll.DBRW($B$1,$D$2,$D$6,$G$6,J$8,$B23,$J$6)</f>
        <v>159</v>
      </c>
      <c r="K23" s="30">
        <f>_xll.DBRW($B$1,$D$2,$D$6,$G$6,K$8,$B23,$J$6)</f>
        <v>159</v>
      </c>
      <c r="L23" s="30">
        <f>_xll.DBRW($B$1,$D$2,$D$6,$G$6,L$8,$B23,$J$6)</f>
        <v>159</v>
      </c>
      <c r="M23" s="30">
        <f>_xll.DBRW($B$1,$D$2,$D$6,$G$6,M$8,$B23,$J$6)</f>
        <v>159</v>
      </c>
      <c r="N23" s="30">
        <f>_xll.DBRW($B$1,$D$2,$D$6,$G$6,N$8,$B23,$J$6)</f>
        <v>159</v>
      </c>
      <c r="O23" s="30">
        <f>_xll.DBRW($B$1,$D$2,$D$6,$G$6,O$8,$B23,$J$6)</f>
        <v>159</v>
      </c>
      <c r="P23" s="31">
        <f>_xll.DBRW($B$1,$D$2,$D$6,$G$6,P$8,$B23,$J$6)</f>
        <v>1908</v>
      </c>
      <c r="Q23" s="35"/>
    </row>
    <row r="24" spans="2:17" s="34" customFormat="1" ht="12.75" customHeight="1" x14ac:dyDescent="0.2">
      <c r="B24" s="24" t="s">
        <v>28</v>
      </c>
      <c r="D24" s="30">
        <f>_xll.DBRW($B$1,$D$2,$D$6,$G$6,D$8,$B24,$J$6)</f>
        <v>2932</v>
      </c>
      <c r="E24" s="30">
        <f>_xll.DBRW($B$1,$D$2,$D$6,$G$6,E$8,$B24,$J$6)</f>
        <v>2932</v>
      </c>
      <c r="F24" s="30">
        <f>_xll.DBRW($B$1,$D$2,$D$6,$G$6,F$8,$B24,$J$6)</f>
        <v>2932</v>
      </c>
      <c r="G24" s="30">
        <f>_xll.DBRW($B$1,$D$2,$D$6,$G$6,G$8,$B24,$J$6)</f>
        <v>2932</v>
      </c>
      <c r="H24" s="30">
        <f>_xll.DBRW($B$1,$D$2,$D$6,$G$6,H$8,$B24,$J$6)</f>
        <v>2932</v>
      </c>
      <c r="I24" s="30">
        <f>_xll.DBRW($B$1,$D$2,$D$6,$G$6,I$8,$B24,$J$6)</f>
        <v>2932</v>
      </c>
      <c r="J24" s="30">
        <f>_xll.DBRW($B$1,$D$2,$D$6,$G$6,J$8,$B24,$J$6)</f>
        <v>2932</v>
      </c>
      <c r="K24" s="30">
        <f>_xll.DBRW($B$1,$D$2,$D$6,$G$6,K$8,$B24,$J$6)</f>
        <v>2932</v>
      </c>
      <c r="L24" s="30">
        <f>_xll.DBRW($B$1,$D$2,$D$6,$G$6,L$8,$B24,$J$6)</f>
        <v>2932</v>
      </c>
      <c r="M24" s="30">
        <f>_xll.DBRW($B$1,$D$2,$D$6,$G$6,M$8,$B24,$J$6)</f>
        <v>2932</v>
      </c>
      <c r="N24" s="30">
        <f>_xll.DBRW($B$1,$D$2,$D$6,$G$6,N$8,$B24,$J$6)</f>
        <v>2932</v>
      </c>
      <c r="O24" s="30">
        <f>_xll.DBRW($B$1,$D$2,$D$6,$G$6,O$8,$B24,$J$6)</f>
        <v>2932</v>
      </c>
      <c r="P24" s="31">
        <f>_xll.DBRW($B$1,$D$2,$D$6,$G$6,P$8,$B24,$J$6)</f>
        <v>35184</v>
      </c>
      <c r="Q24" s="35"/>
    </row>
    <row r="25" spans="2:17" s="37" customFormat="1" ht="12.75" customHeight="1" x14ac:dyDescent="0.2">
      <c r="B25" s="25" t="s">
        <v>29</v>
      </c>
      <c r="C25" s="3"/>
      <c r="D25" s="32">
        <f>_xll.DBRW($B$1,$D$2,$D$6,$G$6,D$8,$B25,$J$6)</f>
        <v>5599</v>
      </c>
      <c r="E25" s="32">
        <f>_xll.DBRW($B$1,$D$2,$D$6,$G$6,E$8,$B25,$J$6)</f>
        <v>5589</v>
      </c>
      <c r="F25" s="32">
        <f>_xll.DBRW($B$1,$D$2,$D$6,$G$6,F$8,$B25,$J$6)</f>
        <v>5589</v>
      </c>
      <c r="G25" s="32">
        <f>_xll.DBRW($B$1,$D$2,$D$6,$G$6,G$8,$B25,$J$6)</f>
        <v>5589</v>
      </c>
      <c r="H25" s="32">
        <f>_xll.DBRW($B$1,$D$2,$D$6,$G$6,H$8,$B25,$J$6)</f>
        <v>5589</v>
      </c>
      <c r="I25" s="32">
        <f>_xll.DBRW($B$1,$D$2,$D$6,$G$6,I$8,$B25,$J$6)</f>
        <v>5589</v>
      </c>
      <c r="J25" s="32">
        <f>_xll.DBRW($B$1,$D$2,$D$6,$G$6,J$8,$B25,$J$6)</f>
        <v>5589</v>
      </c>
      <c r="K25" s="32">
        <f>_xll.DBRW($B$1,$D$2,$D$6,$G$6,K$8,$B25,$J$6)</f>
        <v>5589</v>
      </c>
      <c r="L25" s="32">
        <f>_xll.DBRW($B$1,$D$2,$D$6,$G$6,L$8,$B25,$J$6)</f>
        <v>5589</v>
      </c>
      <c r="M25" s="32">
        <f>_xll.DBRW($B$1,$D$2,$D$6,$G$6,M$8,$B25,$J$6)</f>
        <v>5589</v>
      </c>
      <c r="N25" s="32">
        <f>_xll.DBRW($B$1,$D$2,$D$6,$G$6,N$8,$B25,$J$6)</f>
        <v>5589</v>
      </c>
      <c r="O25" s="32">
        <f>_xll.DBRW($B$1,$D$2,$D$6,$G$6,O$8,$B25,$J$6)</f>
        <v>5589</v>
      </c>
      <c r="P25" s="32">
        <f>_xll.DBRW($B$1,$D$2,$D$6,$G$6,P$8,$B25,$J$6)</f>
        <v>67078</v>
      </c>
      <c r="Q25" s="36"/>
    </row>
    <row r="26" spans="2:17" s="34" customFormat="1" ht="12.75" customHeight="1" x14ac:dyDescent="0.2">
      <c r="B26" s="24" t="s">
        <v>30</v>
      </c>
      <c r="D26" s="30">
        <f>_xll.DBRW($B$1,$D$2,$D$6,$G$6,D$8,$B26,$J$6)</f>
        <v>1288</v>
      </c>
      <c r="E26" s="30">
        <f>_xll.DBRW($B$1,$D$2,$D$6,$G$6,E$8,$B26,$J$6)</f>
        <v>1288</v>
      </c>
      <c r="F26" s="30">
        <f>_xll.DBRW($B$1,$D$2,$D$6,$G$6,F$8,$B26,$J$6)</f>
        <v>1288</v>
      </c>
      <c r="G26" s="30">
        <f>_xll.DBRW($B$1,$D$2,$D$6,$G$6,G$8,$B26,$J$6)</f>
        <v>1288</v>
      </c>
      <c r="H26" s="30">
        <f>_xll.DBRW($B$1,$D$2,$D$6,$G$6,H$8,$B26,$J$6)</f>
        <v>1288</v>
      </c>
      <c r="I26" s="30">
        <f>_xll.DBRW($B$1,$D$2,$D$6,$G$6,I$8,$B26,$J$6)</f>
        <v>1288</v>
      </c>
      <c r="J26" s="30">
        <f>_xll.DBRW($B$1,$D$2,$D$6,$G$6,J$8,$B26,$J$6)</f>
        <v>1288</v>
      </c>
      <c r="K26" s="30">
        <f>_xll.DBRW($B$1,$D$2,$D$6,$G$6,K$8,$B26,$J$6)</f>
        <v>1288</v>
      </c>
      <c r="L26" s="30">
        <f>_xll.DBRW($B$1,$D$2,$D$6,$G$6,L$8,$B26,$J$6)</f>
        <v>1288</v>
      </c>
      <c r="M26" s="30">
        <f>_xll.DBRW($B$1,$D$2,$D$6,$G$6,M$8,$B26,$J$6)</f>
        <v>1288</v>
      </c>
      <c r="N26" s="30">
        <f>_xll.DBRW($B$1,$D$2,$D$6,$G$6,N$8,$B26,$J$6)</f>
        <v>1288</v>
      </c>
      <c r="O26" s="30">
        <f>_xll.DBRW($B$1,$D$2,$D$6,$G$6,O$8,$B26,$J$6)</f>
        <v>1288</v>
      </c>
      <c r="P26" s="31">
        <f>_xll.DBRW($B$1,$D$2,$D$6,$G$6,P$8,$B26,$J$6)</f>
        <v>15456</v>
      </c>
      <c r="Q26" s="35"/>
    </row>
    <row r="27" spans="2:17" s="34" customFormat="1" ht="12.75" customHeight="1" x14ac:dyDescent="0.2">
      <c r="B27" s="24" t="s">
        <v>31</v>
      </c>
      <c r="D27" s="30">
        <f>_xll.DBRW($B$1,$D$2,$D$6,$G$6,D$8,$B27,$J$6)</f>
        <v>935</v>
      </c>
      <c r="E27" s="30">
        <f>_xll.DBRW($B$1,$D$2,$D$6,$G$6,E$8,$B27,$J$6)</f>
        <v>935</v>
      </c>
      <c r="F27" s="30">
        <f>_xll.DBRW($B$1,$D$2,$D$6,$G$6,F$8,$B27,$J$6)</f>
        <v>935</v>
      </c>
      <c r="G27" s="30">
        <f>_xll.DBRW($B$1,$D$2,$D$6,$G$6,G$8,$B27,$J$6)</f>
        <v>935</v>
      </c>
      <c r="H27" s="30">
        <f>_xll.DBRW($B$1,$D$2,$D$6,$G$6,H$8,$B27,$J$6)</f>
        <v>935</v>
      </c>
      <c r="I27" s="30">
        <f>_xll.DBRW($B$1,$D$2,$D$6,$G$6,I$8,$B27,$J$6)</f>
        <v>935</v>
      </c>
      <c r="J27" s="30">
        <f>_xll.DBRW($B$1,$D$2,$D$6,$G$6,J$8,$B27,$J$6)</f>
        <v>935</v>
      </c>
      <c r="K27" s="30">
        <f>_xll.DBRW($B$1,$D$2,$D$6,$G$6,K$8,$B27,$J$6)</f>
        <v>935</v>
      </c>
      <c r="L27" s="30">
        <f>_xll.DBRW($B$1,$D$2,$D$6,$G$6,L$8,$B27,$J$6)</f>
        <v>935</v>
      </c>
      <c r="M27" s="30">
        <f>_xll.DBRW($B$1,$D$2,$D$6,$G$6,M$8,$B27,$J$6)</f>
        <v>935</v>
      </c>
      <c r="N27" s="30">
        <f>_xll.DBRW($B$1,$D$2,$D$6,$G$6,N$8,$B27,$J$6)</f>
        <v>935</v>
      </c>
      <c r="O27" s="30">
        <f>_xll.DBRW($B$1,$D$2,$D$6,$G$6,O$8,$B27,$J$6)</f>
        <v>935</v>
      </c>
      <c r="P27" s="31">
        <f>_xll.DBRW($B$1,$D$2,$D$6,$G$6,P$8,$B27,$J$6)</f>
        <v>11220</v>
      </c>
      <c r="Q27" s="35"/>
    </row>
    <row r="28" spans="2:17" s="34" customFormat="1" ht="12.75" customHeight="1" x14ac:dyDescent="0.2">
      <c r="B28" s="24" t="s">
        <v>32</v>
      </c>
      <c r="D28" s="30">
        <f>_xll.DBRW($B$1,$D$2,$D$6,$G$6,D$8,$B28,$J$6)</f>
        <v>725</v>
      </c>
      <c r="E28" s="30">
        <f>_xll.DBRW($B$1,$D$2,$D$6,$G$6,E$8,$B28,$J$6)</f>
        <v>725</v>
      </c>
      <c r="F28" s="30">
        <f>_xll.DBRW($B$1,$D$2,$D$6,$G$6,F$8,$B28,$J$6)</f>
        <v>725</v>
      </c>
      <c r="G28" s="30">
        <f>_xll.DBRW($B$1,$D$2,$D$6,$G$6,G$8,$B28,$J$6)</f>
        <v>725</v>
      </c>
      <c r="H28" s="30">
        <f>_xll.DBRW($B$1,$D$2,$D$6,$G$6,H$8,$B28,$J$6)</f>
        <v>725</v>
      </c>
      <c r="I28" s="30">
        <f>_xll.DBRW($B$1,$D$2,$D$6,$G$6,I$8,$B28,$J$6)</f>
        <v>725</v>
      </c>
      <c r="J28" s="30">
        <f>_xll.DBRW($B$1,$D$2,$D$6,$G$6,J$8,$B28,$J$6)</f>
        <v>725</v>
      </c>
      <c r="K28" s="30">
        <f>_xll.DBRW($B$1,$D$2,$D$6,$G$6,K$8,$B28,$J$6)</f>
        <v>725</v>
      </c>
      <c r="L28" s="30">
        <f>_xll.DBRW($B$1,$D$2,$D$6,$G$6,L$8,$B28,$J$6)</f>
        <v>725</v>
      </c>
      <c r="M28" s="30">
        <f>_xll.DBRW($B$1,$D$2,$D$6,$G$6,M$8,$B28,$J$6)</f>
        <v>725</v>
      </c>
      <c r="N28" s="30">
        <f>_xll.DBRW($B$1,$D$2,$D$6,$G$6,N$8,$B28,$J$6)</f>
        <v>725</v>
      </c>
      <c r="O28" s="30">
        <f>_xll.DBRW($B$1,$D$2,$D$6,$G$6,O$8,$B28,$J$6)</f>
        <v>725</v>
      </c>
      <c r="P28" s="31">
        <f>_xll.DBRW($B$1,$D$2,$D$6,$G$6,P$8,$B28,$J$6)</f>
        <v>8700</v>
      </c>
      <c r="Q28" s="35"/>
    </row>
    <row r="29" spans="2:17" s="34" customFormat="1" ht="12.75" customHeight="1" x14ac:dyDescent="0.2">
      <c r="B29" s="24" t="s">
        <v>33</v>
      </c>
      <c r="D29" s="30">
        <f>_xll.DBRW($B$1,$D$2,$D$6,$G$6,D$8,$B29,$J$6)</f>
        <v>821</v>
      </c>
      <c r="E29" s="30">
        <f>_xll.DBRW($B$1,$D$2,$D$6,$G$6,E$8,$B29,$J$6)</f>
        <v>821</v>
      </c>
      <c r="F29" s="30">
        <f>_xll.DBRW($B$1,$D$2,$D$6,$G$6,F$8,$B29,$J$6)</f>
        <v>821</v>
      </c>
      <c r="G29" s="30">
        <f>_xll.DBRW($B$1,$D$2,$D$6,$G$6,G$8,$B29,$J$6)</f>
        <v>821</v>
      </c>
      <c r="H29" s="30">
        <f>_xll.DBRW($B$1,$D$2,$D$6,$G$6,H$8,$B29,$J$6)</f>
        <v>821</v>
      </c>
      <c r="I29" s="30">
        <f>_xll.DBRW($B$1,$D$2,$D$6,$G$6,I$8,$B29,$J$6)</f>
        <v>821</v>
      </c>
      <c r="J29" s="30">
        <f>_xll.DBRW($B$1,$D$2,$D$6,$G$6,J$8,$B29,$J$6)</f>
        <v>821</v>
      </c>
      <c r="K29" s="30">
        <f>_xll.DBRW($B$1,$D$2,$D$6,$G$6,K$8,$B29,$J$6)</f>
        <v>821</v>
      </c>
      <c r="L29" s="30">
        <f>_xll.DBRW($B$1,$D$2,$D$6,$G$6,L$8,$B29,$J$6)</f>
        <v>821</v>
      </c>
      <c r="M29" s="30">
        <f>_xll.DBRW($B$1,$D$2,$D$6,$G$6,M$8,$B29,$J$6)</f>
        <v>821</v>
      </c>
      <c r="N29" s="30">
        <f>_xll.DBRW($B$1,$D$2,$D$6,$G$6,N$8,$B29,$J$6)</f>
        <v>821</v>
      </c>
      <c r="O29" s="30">
        <f>_xll.DBRW($B$1,$D$2,$D$6,$G$6,O$8,$B29,$J$6)</f>
        <v>821</v>
      </c>
      <c r="P29" s="31">
        <f>_xll.DBRW($B$1,$D$2,$D$6,$G$6,P$8,$B29,$J$6)</f>
        <v>9852</v>
      </c>
      <c r="Q29" s="35"/>
    </row>
    <row r="30" spans="2:17" s="37" customFormat="1" ht="12.75" customHeight="1" x14ac:dyDescent="0.2">
      <c r="B30" s="25" t="s">
        <v>34</v>
      </c>
      <c r="C30" s="3"/>
      <c r="D30" s="32">
        <f>_xll.DBRW($B$1,$D$2,$D$6,$G$6,D$8,$B30,$J$6)</f>
        <v>3769</v>
      </c>
      <c r="E30" s="32">
        <f>_xll.DBRW($B$1,$D$2,$D$6,$G$6,E$8,$B30,$J$6)</f>
        <v>3769</v>
      </c>
      <c r="F30" s="32">
        <f>_xll.DBRW($B$1,$D$2,$D$6,$G$6,F$8,$B30,$J$6)</f>
        <v>3769</v>
      </c>
      <c r="G30" s="32">
        <f>_xll.DBRW($B$1,$D$2,$D$6,$G$6,G$8,$B30,$J$6)</f>
        <v>3769</v>
      </c>
      <c r="H30" s="32">
        <f>_xll.DBRW($B$1,$D$2,$D$6,$G$6,H$8,$B30,$J$6)</f>
        <v>3769</v>
      </c>
      <c r="I30" s="32">
        <f>_xll.DBRW($B$1,$D$2,$D$6,$G$6,I$8,$B30,$J$6)</f>
        <v>3769</v>
      </c>
      <c r="J30" s="32">
        <f>_xll.DBRW($B$1,$D$2,$D$6,$G$6,J$8,$B30,$J$6)</f>
        <v>3769</v>
      </c>
      <c r="K30" s="32">
        <f>_xll.DBRW($B$1,$D$2,$D$6,$G$6,K$8,$B30,$J$6)</f>
        <v>3769</v>
      </c>
      <c r="L30" s="32">
        <f>_xll.DBRW($B$1,$D$2,$D$6,$G$6,L$8,$B30,$J$6)</f>
        <v>3769</v>
      </c>
      <c r="M30" s="32">
        <f>_xll.DBRW($B$1,$D$2,$D$6,$G$6,M$8,$B30,$J$6)</f>
        <v>3769</v>
      </c>
      <c r="N30" s="32">
        <f>_xll.DBRW($B$1,$D$2,$D$6,$G$6,N$8,$B30,$J$6)</f>
        <v>3769</v>
      </c>
      <c r="O30" s="32">
        <f>_xll.DBRW($B$1,$D$2,$D$6,$G$6,O$8,$B30,$J$6)</f>
        <v>3769</v>
      </c>
      <c r="P30" s="32">
        <f>_xll.DBRW($B$1,$D$2,$D$6,$G$6,P$8,$B30,$J$6)</f>
        <v>45228</v>
      </c>
      <c r="Q30" s="36"/>
    </row>
    <row r="31" spans="2:17" s="34" customFormat="1" ht="12.75" customHeight="1" x14ac:dyDescent="0.2">
      <c r="B31" s="24" t="s">
        <v>35</v>
      </c>
      <c r="D31" s="30">
        <f>_xll.DBRW($B$1,$D$2,$D$6,$G$6,D$8,$B31,$J$6)</f>
        <v>0</v>
      </c>
      <c r="E31" s="30">
        <f>_xll.DBRW($B$1,$D$2,$D$6,$G$6,E$8,$B31,$J$6)</f>
        <v>0</v>
      </c>
      <c r="F31" s="30">
        <f>_xll.DBRW($B$1,$D$2,$D$6,$G$6,F$8,$B31,$J$6)</f>
        <v>22500</v>
      </c>
      <c r="G31" s="30">
        <f>_xll.DBRW($B$1,$D$2,$D$6,$G$6,G$8,$B31,$J$6)</f>
        <v>0</v>
      </c>
      <c r="H31" s="30">
        <f>_xll.DBRW($B$1,$D$2,$D$6,$G$6,H$8,$B31,$J$6)</f>
        <v>0</v>
      </c>
      <c r="I31" s="30">
        <f>_xll.DBRW($B$1,$D$2,$D$6,$G$6,I$8,$B31,$J$6)</f>
        <v>22500</v>
      </c>
      <c r="J31" s="30">
        <f>_xll.DBRW($B$1,$D$2,$D$6,$G$6,J$8,$B31,$J$6)</f>
        <v>0</v>
      </c>
      <c r="K31" s="30">
        <f>_xll.DBRW($B$1,$D$2,$D$6,$G$6,K$8,$B31,$J$6)</f>
        <v>0</v>
      </c>
      <c r="L31" s="30">
        <f>_xll.DBRW($B$1,$D$2,$D$6,$G$6,L$8,$B31,$J$6)</f>
        <v>22500</v>
      </c>
      <c r="M31" s="30">
        <f>_xll.DBRW($B$1,$D$2,$D$6,$G$6,M$8,$B31,$J$6)</f>
        <v>0</v>
      </c>
      <c r="N31" s="30">
        <f>_xll.DBRW($B$1,$D$2,$D$6,$G$6,N$8,$B31,$J$6)</f>
        <v>0</v>
      </c>
      <c r="O31" s="30">
        <f>_xll.DBRW($B$1,$D$2,$D$6,$G$6,O$8,$B31,$J$6)</f>
        <v>22500</v>
      </c>
      <c r="P31" s="31">
        <f>_xll.DBRW($B$1,$D$2,$D$6,$G$6,P$8,$B31,$J$6)</f>
        <v>90000</v>
      </c>
      <c r="Q31" s="35"/>
    </row>
    <row r="32" spans="2:17" s="34" customFormat="1" ht="12.75" customHeight="1" x14ac:dyDescent="0.2">
      <c r="B32" s="24" t="s">
        <v>36</v>
      </c>
      <c r="D32" s="30">
        <f>_xll.DBRW($B$1,$D$2,$D$6,$G$6,D$8,$B32,$J$6)</f>
        <v>15384.615384615377</v>
      </c>
      <c r="E32" s="30">
        <f>_xll.DBRW($B$1,$D$2,$D$6,$G$6,E$8,$B32,$J$6)</f>
        <v>12307.692307692309</v>
      </c>
      <c r="F32" s="30">
        <f>_xll.DBRW($B$1,$D$2,$D$6,$G$6,F$8,$B32,$J$6)</f>
        <v>9230.7692307692305</v>
      </c>
      <c r="G32" s="30">
        <f>_xll.DBRW($B$1,$D$2,$D$6,$G$6,G$8,$B32,$J$6)</f>
        <v>6153.8461538461534</v>
      </c>
      <c r="H32" s="30">
        <f>_xll.DBRW($B$1,$D$2,$D$6,$G$6,H$8,$B32,$J$6)</f>
        <v>6153.8461538461534</v>
      </c>
      <c r="I32" s="30">
        <f>_xll.DBRW($B$1,$D$2,$D$6,$G$6,I$8,$B32,$J$6)</f>
        <v>6153.8461538461534</v>
      </c>
      <c r="J32" s="30">
        <f>_xll.DBRW($B$1,$D$2,$D$6,$G$6,J$8,$B32,$J$6)</f>
        <v>6153.8461538461534</v>
      </c>
      <c r="K32" s="30">
        <f>_xll.DBRW($B$1,$D$2,$D$6,$G$6,K$8,$B32,$J$6)</f>
        <v>6153.8461538461534</v>
      </c>
      <c r="L32" s="30">
        <f>_xll.DBRW($B$1,$D$2,$D$6,$G$6,L$8,$B32,$J$6)</f>
        <v>6153.8461538461534</v>
      </c>
      <c r="M32" s="30">
        <f>_xll.DBRW($B$1,$D$2,$D$6,$G$6,M$8,$B32,$J$6)</f>
        <v>9230.7692307692305</v>
      </c>
      <c r="N32" s="30">
        <f>_xll.DBRW($B$1,$D$2,$D$6,$G$6,N$8,$B32,$J$6)</f>
        <v>15384.615384615377</v>
      </c>
      <c r="O32" s="30">
        <f>_xll.DBRW($B$1,$D$2,$D$6,$G$6,O$8,$B32,$J$6)</f>
        <v>21538.461538461535</v>
      </c>
      <c r="P32" s="31">
        <f>_xll.DBRW($B$1,$D$2,$D$6,$G$6,P$8,$B32,$J$6)</f>
        <v>120000</v>
      </c>
      <c r="Q32" s="35"/>
    </row>
    <row r="33" spans="2:17" s="34" customFormat="1" ht="12.75" customHeight="1" x14ac:dyDescent="0.2">
      <c r="B33" s="24" t="s">
        <v>37</v>
      </c>
      <c r="D33" s="30">
        <f>_xll.DBRW($B$1,$D$2,$D$6,$G$6,D$8,$B33,$J$6)</f>
        <v>0</v>
      </c>
      <c r="E33" s="30">
        <f>_xll.DBRW($B$1,$D$2,$D$6,$G$6,E$8,$B33,$J$6)</f>
        <v>0</v>
      </c>
      <c r="F33" s="30">
        <f>_xll.DBRW($B$1,$D$2,$D$6,$G$6,F$8,$B33,$J$6)</f>
        <v>27500</v>
      </c>
      <c r="G33" s="30">
        <f>_xll.DBRW($B$1,$D$2,$D$6,$G$6,G$8,$B33,$J$6)</f>
        <v>0</v>
      </c>
      <c r="H33" s="30">
        <f>_xll.DBRW($B$1,$D$2,$D$6,$G$6,H$8,$B33,$J$6)</f>
        <v>0</v>
      </c>
      <c r="I33" s="30">
        <f>_xll.DBRW($B$1,$D$2,$D$6,$G$6,I$8,$B33,$J$6)</f>
        <v>27500</v>
      </c>
      <c r="J33" s="30">
        <f>_xll.DBRW($B$1,$D$2,$D$6,$G$6,J$8,$B33,$J$6)</f>
        <v>0</v>
      </c>
      <c r="K33" s="30">
        <f>_xll.DBRW($B$1,$D$2,$D$6,$G$6,K$8,$B33,$J$6)</f>
        <v>0</v>
      </c>
      <c r="L33" s="30">
        <f>_xll.DBRW($B$1,$D$2,$D$6,$G$6,L$8,$B33,$J$6)</f>
        <v>27500</v>
      </c>
      <c r="M33" s="30">
        <f>_xll.DBRW($B$1,$D$2,$D$6,$G$6,M$8,$B33,$J$6)</f>
        <v>0</v>
      </c>
      <c r="N33" s="30">
        <f>_xll.DBRW($B$1,$D$2,$D$6,$G$6,N$8,$B33,$J$6)</f>
        <v>0</v>
      </c>
      <c r="O33" s="30">
        <f>_xll.DBRW($B$1,$D$2,$D$6,$G$6,O$8,$B33,$J$6)</f>
        <v>27500</v>
      </c>
      <c r="P33" s="31">
        <f>_xll.DBRW($B$1,$D$2,$D$6,$G$6,P$8,$B33,$J$6)</f>
        <v>110000</v>
      </c>
      <c r="Q33" s="35"/>
    </row>
    <row r="34" spans="2:17" s="37" customFormat="1" ht="12.75" customHeight="1" x14ac:dyDescent="0.2">
      <c r="B34" s="25" t="s">
        <v>38</v>
      </c>
      <c r="C34" s="3"/>
      <c r="D34" s="32">
        <f>_xll.DBRW($B$1,$D$2,$D$6,$G$6,D$8,$B34,$J$6)</f>
        <v>15384.615384615377</v>
      </c>
      <c r="E34" s="32">
        <f>_xll.DBRW($B$1,$D$2,$D$6,$G$6,E$8,$B34,$J$6)</f>
        <v>12307.692307692309</v>
      </c>
      <c r="F34" s="32">
        <f>_xll.DBRW($B$1,$D$2,$D$6,$G$6,F$8,$B34,$J$6)</f>
        <v>59230.769230769234</v>
      </c>
      <c r="G34" s="32">
        <f>_xll.DBRW($B$1,$D$2,$D$6,$G$6,G$8,$B34,$J$6)</f>
        <v>6153.8461538461534</v>
      </c>
      <c r="H34" s="32">
        <f>_xll.DBRW($B$1,$D$2,$D$6,$G$6,H$8,$B34,$J$6)</f>
        <v>6153.8461538461534</v>
      </c>
      <c r="I34" s="32">
        <f>_xll.DBRW($B$1,$D$2,$D$6,$G$6,I$8,$B34,$J$6)</f>
        <v>56153.846153846156</v>
      </c>
      <c r="J34" s="32">
        <f>_xll.DBRW($B$1,$D$2,$D$6,$G$6,J$8,$B34,$J$6)</f>
        <v>6153.8461538461534</v>
      </c>
      <c r="K34" s="32">
        <f>_xll.DBRW($B$1,$D$2,$D$6,$G$6,K$8,$B34,$J$6)</f>
        <v>6153.8461538461534</v>
      </c>
      <c r="L34" s="32">
        <f>_xll.DBRW($B$1,$D$2,$D$6,$G$6,L$8,$B34,$J$6)</f>
        <v>56153.846153846156</v>
      </c>
      <c r="M34" s="32">
        <f>_xll.DBRW($B$1,$D$2,$D$6,$G$6,M$8,$B34,$J$6)</f>
        <v>9230.7692307692305</v>
      </c>
      <c r="N34" s="32">
        <f>_xll.DBRW($B$1,$D$2,$D$6,$G$6,N$8,$B34,$J$6)</f>
        <v>15384.615384615377</v>
      </c>
      <c r="O34" s="32">
        <f>_xll.DBRW($B$1,$D$2,$D$6,$G$6,O$8,$B34,$J$6)</f>
        <v>71538.461538461532</v>
      </c>
      <c r="P34" s="32">
        <f>_xll.DBRW($B$1,$D$2,$D$6,$G$6,P$8,$B34,$J$6)</f>
        <v>320000</v>
      </c>
      <c r="Q34" s="36"/>
    </row>
    <row r="35" spans="2:17" s="34" customFormat="1" ht="12.75" customHeight="1" x14ac:dyDescent="0.2">
      <c r="B35" s="24" t="s">
        <v>39</v>
      </c>
      <c r="D35" s="30">
        <f>_xll.DBRW($B$1,$D$2,$D$6,$G$6,D$8,$B35,$J$6)</f>
        <v>12618</v>
      </c>
      <c r="E35" s="30">
        <f>_xll.DBRW($B$1,$D$2,$D$6,$G$6,E$8,$B35,$J$6)</f>
        <v>8844</v>
      </c>
      <c r="F35" s="30">
        <f>_xll.DBRW($B$1,$D$2,$D$6,$G$6,F$8,$B35,$J$6)</f>
        <v>8844</v>
      </c>
      <c r="G35" s="30">
        <f>_xll.DBRW($B$1,$D$2,$D$6,$G$6,G$8,$B35,$J$6)</f>
        <v>10344</v>
      </c>
      <c r="H35" s="30">
        <f>_xll.DBRW($B$1,$D$2,$D$6,$G$6,H$8,$B35,$J$6)</f>
        <v>8844</v>
      </c>
      <c r="I35" s="30">
        <f>_xll.DBRW($B$1,$D$2,$D$6,$G$6,I$8,$B35,$J$6)</f>
        <v>8844</v>
      </c>
      <c r="J35" s="30">
        <f>_xll.DBRW($B$1,$D$2,$D$6,$G$6,J$8,$B35,$J$6)</f>
        <v>8844</v>
      </c>
      <c r="K35" s="30">
        <f>_xll.DBRW($B$1,$D$2,$D$6,$G$6,K$8,$B35,$J$6)</f>
        <v>8844</v>
      </c>
      <c r="L35" s="30">
        <f>_xll.DBRW($B$1,$D$2,$D$6,$G$6,L$8,$B35,$J$6)</f>
        <v>8844</v>
      </c>
      <c r="M35" s="30">
        <f>_xll.DBRW($B$1,$D$2,$D$6,$G$6,M$8,$B35,$J$6)</f>
        <v>8844</v>
      </c>
      <c r="N35" s="30">
        <f>_xll.DBRW($B$1,$D$2,$D$6,$G$6,N$8,$B35,$J$6)</f>
        <v>8844</v>
      </c>
      <c r="O35" s="30">
        <f>_xll.DBRW($B$1,$D$2,$D$6,$G$6,O$8,$B35,$J$6)</f>
        <v>8844</v>
      </c>
      <c r="P35" s="31">
        <f>_xll.DBRW($B$1,$D$2,$D$6,$G$6,P$8,$B35,$J$6)</f>
        <v>111402</v>
      </c>
      <c r="Q35" s="35"/>
    </row>
    <row r="36" spans="2:17" s="34" customFormat="1" ht="12.75" customHeight="1" x14ac:dyDescent="0.2">
      <c r="B36" s="24" t="s">
        <v>40</v>
      </c>
      <c r="D36" s="30">
        <f>_xll.DBRW($B$1,$D$2,$D$6,$G$6,D$8,$B36,$J$6)</f>
        <v>0</v>
      </c>
      <c r="E36" s="30">
        <f>_xll.DBRW($B$1,$D$2,$D$6,$G$6,E$8,$B36,$J$6)</f>
        <v>0</v>
      </c>
      <c r="F36" s="30">
        <f>_xll.DBRW($B$1,$D$2,$D$6,$G$6,F$8,$B36,$J$6)</f>
        <v>0</v>
      </c>
      <c r="G36" s="30">
        <f>_xll.DBRW($B$1,$D$2,$D$6,$G$6,G$8,$B36,$J$6)</f>
        <v>0</v>
      </c>
      <c r="H36" s="30">
        <f>_xll.DBRW($B$1,$D$2,$D$6,$G$6,H$8,$B36,$J$6)</f>
        <v>0</v>
      </c>
      <c r="I36" s="30">
        <f>_xll.DBRW($B$1,$D$2,$D$6,$G$6,I$8,$B36,$J$6)</f>
        <v>0</v>
      </c>
      <c r="J36" s="30">
        <f>_xll.DBRW($B$1,$D$2,$D$6,$G$6,J$8,$B36,$J$6)</f>
        <v>0</v>
      </c>
      <c r="K36" s="30">
        <f>_xll.DBRW($B$1,$D$2,$D$6,$G$6,K$8,$B36,$J$6)</f>
        <v>0</v>
      </c>
      <c r="L36" s="30">
        <f>_xll.DBRW($B$1,$D$2,$D$6,$G$6,L$8,$B36,$J$6)</f>
        <v>0</v>
      </c>
      <c r="M36" s="30">
        <f>_xll.DBRW($B$1,$D$2,$D$6,$G$6,M$8,$B36,$J$6)</f>
        <v>0</v>
      </c>
      <c r="N36" s="30">
        <f>_xll.DBRW($B$1,$D$2,$D$6,$G$6,N$8,$B36,$J$6)</f>
        <v>0</v>
      </c>
      <c r="O36" s="30">
        <f>_xll.DBRW($B$1,$D$2,$D$6,$G$6,O$8,$B36,$J$6)</f>
        <v>0</v>
      </c>
      <c r="P36" s="31">
        <f>_xll.DBRW($B$1,$D$2,$D$6,$G$6,P$8,$B36,$J$6)</f>
        <v>0</v>
      </c>
      <c r="Q36" s="35"/>
    </row>
    <row r="37" spans="2:17" s="37" customFormat="1" ht="12.75" customHeight="1" x14ac:dyDescent="0.2">
      <c r="B37" s="25" t="s">
        <v>41</v>
      </c>
      <c r="C37" s="3"/>
      <c r="D37" s="32">
        <f>_xll.DBRW($B$1,$D$2,$D$6,$G$6,D$8,$B37,$J$6)</f>
        <v>12618</v>
      </c>
      <c r="E37" s="32">
        <f>_xll.DBRW($B$1,$D$2,$D$6,$G$6,E$8,$B37,$J$6)</f>
        <v>8844</v>
      </c>
      <c r="F37" s="32">
        <f>_xll.DBRW($B$1,$D$2,$D$6,$G$6,F$8,$B37,$J$6)</f>
        <v>8844</v>
      </c>
      <c r="G37" s="32">
        <f>_xll.DBRW($B$1,$D$2,$D$6,$G$6,G$8,$B37,$J$6)</f>
        <v>10344</v>
      </c>
      <c r="H37" s="32">
        <f>_xll.DBRW($B$1,$D$2,$D$6,$G$6,H$8,$B37,$J$6)</f>
        <v>8844</v>
      </c>
      <c r="I37" s="32">
        <f>_xll.DBRW($B$1,$D$2,$D$6,$G$6,I$8,$B37,$J$6)</f>
        <v>8844</v>
      </c>
      <c r="J37" s="32">
        <f>_xll.DBRW($B$1,$D$2,$D$6,$G$6,J$8,$B37,$J$6)</f>
        <v>8844</v>
      </c>
      <c r="K37" s="32">
        <f>_xll.DBRW($B$1,$D$2,$D$6,$G$6,K$8,$B37,$J$6)</f>
        <v>8844</v>
      </c>
      <c r="L37" s="32">
        <f>_xll.DBRW($B$1,$D$2,$D$6,$G$6,L$8,$B37,$J$6)</f>
        <v>8844</v>
      </c>
      <c r="M37" s="32">
        <f>_xll.DBRW($B$1,$D$2,$D$6,$G$6,M$8,$B37,$J$6)</f>
        <v>8844</v>
      </c>
      <c r="N37" s="32">
        <f>_xll.DBRW($B$1,$D$2,$D$6,$G$6,N$8,$B37,$J$6)</f>
        <v>8844</v>
      </c>
      <c r="O37" s="32">
        <f>_xll.DBRW($B$1,$D$2,$D$6,$G$6,O$8,$B37,$J$6)</f>
        <v>8844</v>
      </c>
      <c r="P37" s="32">
        <f>_xll.DBRW($B$1,$D$2,$D$6,$G$6,P$8,$B37,$J$6)</f>
        <v>111402</v>
      </c>
      <c r="Q37" s="36"/>
    </row>
    <row r="38" spans="2:17" s="34" customFormat="1" ht="12.75" customHeight="1" x14ac:dyDescent="0.2">
      <c r="B38" s="24" t="s">
        <v>42</v>
      </c>
      <c r="D38" s="30">
        <f>_xll.DBRW($B$1,$D$2,$D$6,$G$6,D$8,$B38,$J$6)</f>
        <v>625</v>
      </c>
      <c r="E38" s="30">
        <f>_xll.DBRW($B$1,$D$2,$D$6,$G$6,E$8,$B38,$J$6)</f>
        <v>625</v>
      </c>
      <c r="F38" s="30">
        <f>_xll.DBRW($B$1,$D$2,$D$6,$G$6,F$8,$B38,$J$6)</f>
        <v>625</v>
      </c>
      <c r="G38" s="30">
        <f>_xll.DBRW($B$1,$D$2,$D$6,$G$6,G$8,$B38,$J$6)</f>
        <v>625</v>
      </c>
      <c r="H38" s="30">
        <f>_xll.DBRW($B$1,$D$2,$D$6,$G$6,H$8,$B38,$J$6)</f>
        <v>1125</v>
      </c>
      <c r="I38" s="30">
        <f>_xll.DBRW($B$1,$D$2,$D$6,$G$6,I$8,$B38,$J$6)</f>
        <v>5291.666666666667</v>
      </c>
      <c r="J38" s="30">
        <f>_xll.DBRW($B$1,$D$2,$D$6,$G$6,J$8,$B38,$J$6)</f>
        <v>5291.666666666667</v>
      </c>
      <c r="K38" s="30">
        <f>_xll.DBRW($B$1,$D$2,$D$6,$G$6,K$8,$B38,$J$6)</f>
        <v>5291.666666666667</v>
      </c>
      <c r="L38" s="30">
        <f>_xll.DBRW($B$1,$D$2,$D$6,$G$6,L$8,$B38,$J$6)</f>
        <v>6291.666666666667</v>
      </c>
      <c r="M38" s="30">
        <f>_xll.DBRW($B$1,$D$2,$D$6,$G$6,M$8,$B38,$J$6)</f>
        <v>23791.666666666664</v>
      </c>
      <c r="N38" s="30">
        <f>_xll.DBRW($B$1,$D$2,$D$6,$G$6,N$8,$B38,$J$6)</f>
        <v>23791.666666666664</v>
      </c>
      <c r="O38" s="30">
        <f>_xll.DBRW($B$1,$D$2,$D$6,$G$6,O$8,$B38,$J$6)</f>
        <v>23791.666666666664</v>
      </c>
      <c r="P38" s="31">
        <f>_xll.DBRW($B$1,$D$2,$D$6,$G$6,P$8,$B38,$J$6)</f>
        <v>97166.666666666657</v>
      </c>
      <c r="Q38" s="35"/>
    </row>
    <row r="39" spans="2:17" s="34" customFormat="1" ht="12.75" customHeight="1" x14ac:dyDescent="0.2">
      <c r="B39" s="24" t="s">
        <v>43</v>
      </c>
      <c r="D39" s="30">
        <f>_xll.DBRW($B$1,$D$2,$D$6,$G$6,D$8,$B39,$J$6)</f>
        <v>0</v>
      </c>
      <c r="E39" s="30">
        <f>_xll.DBRW($B$1,$D$2,$D$6,$G$6,E$8,$B39,$J$6)</f>
        <v>0</v>
      </c>
      <c r="F39" s="30">
        <f>_xll.DBRW($B$1,$D$2,$D$6,$G$6,F$8,$B39,$J$6)</f>
        <v>0</v>
      </c>
      <c r="G39" s="30">
        <f>_xll.DBRW($B$1,$D$2,$D$6,$G$6,G$8,$B39,$J$6)</f>
        <v>0</v>
      </c>
      <c r="H39" s="30">
        <f>_xll.DBRW($B$1,$D$2,$D$6,$G$6,H$8,$B39,$J$6)</f>
        <v>0</v>
      </c>
      <c r="I39" s="30">
        <f>_xll.DBRW($B$1,$D$2,$D$6,$G$6,I$8,$B39,$J$6)</f>
        <v>0</v>
      </c>
      <c r="J39" s="30">
        <f>_xll.DBRW($B$1,$D$2,$D$6,$G$6,J$8,$B39,$J$6)</f>
        <v>0</v>
      </c>
      <c r="K39" s="30">
        <f>_xll.DBRW($B$1,$D$2,$D$6,$G$6,K$8,$B39,$J$6)</f>
        <v>0</v>
      </c>
      <c r="L39" s="30">
        <f>_xll.DBRW($B$1,$D$2,$D$6,$G$6,L$8,$B39,$J$6)</f>
        <v>0</v>
      </c>
      <c r="M39" s="30">
        <f>_xll.DBRW($B$1,$D$2,$D$6,$G$6,M$8,$B39,$J$6)</f>
        <v>0</v>
      </c>
      <c r="N39" s="30">
        <f>_xll.DBRW($B$1,$D$2,$D$6,$G$6,N$8,$B39,$J$6)</f>
        <v>0</v>
      </c>
      <c r="O39" s="30">
        <f>_xll.DBRW($B$1,$D$2,$D$6,$G$6,O$8,$B39,$J$6)</f>
        <v>0</v>
      </c>
      <c r="P39" s="31">
        <f>_xll.DBRW($B$1,$D$2,$D$6,$G$6,P$8,$B39,$J$6)</f>
        <v>0</v>
      </c>
      <c r="Q39" s="35"/>
    </row>
    <row r="40" spans="2:17" s="37" customFormat="1" ht="12.75" customHeight="1" x14ac:dyDescent="0.2">
      <c r="B40" s="25" t="s">
        <v>44</v>
      </c>
      <c r="C40" s="3"/>
      <c r="D40" s="32">
        <f>_xll.DBRW($B$1,$D$2,$D$6,$G$6,D$8,$B40,$J$6)</f>
        <v>625</v>
      </c>
      <c r="E40" s="32">
        <f>_xll.DBRW($B$1,$D$2,$D$6,$G$6,E$8,$B40,$J$6)</f>
        <v>625</v>
      </c>
      <c r="F40" s="32">
        <f>_xll.DBRW($B$1,$D$2,$D$6,$G$6,F$8,$B40,$J$6)</f>
        <v>625</v>
      </c>
      <c r="G40" s="32">
        <f>_xll.DBRW($B$1,$D$2,$D$6,$G$6,G$8,$B40,$J$6)</f>
        <v>625</v>
      </c>
      <c r="H40" s="32">
        <f>_xll.DBRW($B$1,$D$2,$D$6,$G$6,H$8,$B40,$J$6)</f>
        <v>1125</v>
      </c>
      <c r="I40" s="32">
        <f>_xll.DBRW($B$1,$D$2,$D$6,$G$6,I$8,$B40,$J$6)</f>
        <v>5291.666666666667</v>
      </c>
      <c r="J40" s="32">
        <f>_xll.DBRW($B$1,$D$2,$D$6,$G$6,J$8,$B40,$J$6)</f>
        <v>5291.666666666667</v>
      </c>
      <c r="K40" s="32">
        <f>_xll.DBRW($B$1,$D$2,$D$6,$G$6,K$8,$B40,$J$6)</f>
        <v>5291.666666666667</v>
      </c>
      <c r="L40" s="32">
        <f>_xll.DBRW($B$1,$D$2,$D$6,$G$6,L$8,$B40,$J$6)</f>
        <v>6291.666666666667</v>
      </c>
      <c r="M40" s="32">
        <f>_xll.DBRW($B$1,$D$2,$D$6,$G$6,M$8,$B40,$J$6)</f>
        <v>23791.666666666664</v>
      </c>
      <c r="N40" s="32">
        <f>_xll.DBRW($B$1,$D$2,$D$6,$G$6,N$8,$B40,$J$6)</f>
        <v>23791.666666666664</v>
      </c>
      <c r="O40" s="32">
        <f>_xll.DBRW($B$1,$D$2,$D$6,$G$6,O$8,$B40,$J$6)</f>
        <v>23791.666666666664</v>
      </c>
      <c r="P40" s="32">
        <f>_xll.DBRW($B$1,$D$2,$D$6,$G$6,P$8,$B40,$J$6)</f>
        <v>97166.666666666657</v>
      </c>
      <c r="Q40" s="36"/>
    </row>
    <row r="41" spans="2:17" s="37" customFormat="1" ht="12.75" customHeight="1" x14ac:dyDescent="0.2">
      <c r="B41" s="26" t="s">
        <v>45</v>
      </c>
      <c r="C41" s="3"/>
      <c r="D41" s="32">
        <f>_xll.DBRW($B$1,$D$2,$D$6,$G$6,D$8,$B41,$J$6)</f>
        <v>164497.70067738293</v>
      </c>
      <c r="E41" s="32">
        <f>_xll.DBRW($B$1,$D$2,$D$6,$G$6,E$8,$B41,$J$6)</f>
        <v>170276.80893410038</v>
      </c>
      <c r="F41" s="32">
        <f>_xll.DBRW($B$1,$D$2,$D$6,$G$6,F$8,$B41,$J$6)</f>
        <v>212692.97064591266</v>
      </c>
      <c r="G41" s="32">
        <f>_xll.DBRW($B$1,$D$2,$D$6,$G$6,G$8,$B41,$J$6)</f>
        <v>161116.0475689896</v>
      </c>
      <c r="H41" s="32">
        <f>_xll.DBRW($B$1,$D$2,$D$6,$G$6,H$8,$B41,$J$6)</f>
        <v>160116.0475689896</v>
      </c>
      <c r="I41" s="32">
        <f>_xll.DBRW($B$1,$D$2,$D$6,$G$6,I$8,$B41,$J$6)</f>
        <v>214282.71423565625</v>
      </c>
      <c r="J41" s="32">
        <f>_xll.DBRW($B$1,$D$2,$D$6,$G$6,J$8,$B41,$J$6)</f>
        <v>164282.71423565625</v>
      </c>
      <c r="K41" s="32">
        <f>_xll.DBRW($B$1,$D$2,$D$6,$G$6,K$8,$B41,$J$6)</f>
        <v>173889.71423565625</v>
      </c>
      <c r="L41" s="32">
        <f>_xll.DBRW($B$1,$D$2,$D$6,$G$6,L$8,$B41,$J$6)</f>
        <v>223419.51608667569</v>
      </c>
      <c r="M41" s="32">
        <f>_xll.DBRW($B$1,$D$2,$D$6,$G$6,M$8,$B41,$J$6)</f>
        <v>193733.54749693209</v>
      </c>
      <c r="N41" s="32">
        <f>_xll.DBRW($B$1,$D$2,$D$6,$G$6,N$8,$B41,$J$6)</f>
        <v>199050.76031744492</v>
      </c>
      <c r="O41" s="32">
        <f>_xll.DBRW($B$1,$D$2,$D$6,$G$6,O$8,$B41,$J$6)</f>
        <v>255026.58258322641</v>
      </c>
      <c r="P41" s="32">
        <f>_xll.DBRW($B$1,$D$2,$D$6,$G$6,P$8,$B41,$J$6)</f>
        <v>2292385.1245866241</v>
      </c>
      <c r="Q41" s="36"/>
    </row>
    <row r="42" spans="2:17" s="37" customFormat="1" ht="12.75" customHeight="1" x14ac:dyDescent="0.2">
      <c r="B42" s="26" t="s">
        <v>46</v>
      </c>
      <c r="C42" s="3"/>
      <c r="D42" s="32">
        <f>_xll.DBRW($B$1,$D$2,$D$6,$G$6,D$8,$B42,$J$6)</f>
        <v>36248101.751203761</v>
      </c>
      <c r="E42" s="32">
        <f>_xll.DBRW($B$1,$D$2,$D$6,$G$6,E$8,$B42,$J$6)</f>
        <v>63025745.744223222</v>
      </c>
      <c r="F42" s="32">
        <f>_xll.DBRW($B$1,$D$2,$D$6,$G$6,F$8,$B42,$J$6)</f>
        <v>32652030.832406975</v>
      </c>
      <c r="G42" s="32">
        <f>_xll.DBRW($B$1,$D$2,$D$6,$G$6,G$8,$B42,$J$6)</f>
        <v>39809694.066674292</v>
      </c>
      <c r="H42" s="32">
        <f>_xll.DBRW($B$1,$D$2,$D$6,$G$6,H$8,$B42,$J$6)</f>
        <v>39045212.714724287</v>
      </c>
      <c r="I42" s="32">
        <f>_xll.DBRW($B$1,$D$2,$D$6,$G$6,I$8,$B42,$J$6)</f>
        <v>59674397.831212349</v>
      </c>
      <c r="J42" s="32">
        <f>_xll.DBRW($B$1,$D$2,$D$6,$G$6,J$8,$B42,$J$6)</f>
        <v>43143185.659078039</v>
      </c>
      <c r="K42" s="32">
        <f>_xll.DBRW($B$1,$D$2,$D$6,$G$6,K$8,$B42,$J$6)</f>
        <v>45053149.993307479</v>
      </c>
      <c r="L42" s="32">
        <f>_xll.DBRW($B$1,$D$2,$D$6,$G$6,L$8,$B42,$J$6)</f>
        <v>35896444.331054486</v>
      </c>
      <c r="M42" s="32">
        <f>_xll.DBRW($B$1,$D$2,$D$6,$G$6,M$8,$B42,$J$6)</f>
        <v>36109991.227401868</v>
      </c>
      <c r="N42" s="32">
        <f>_xll.DBRW($B$1,$D$2,$D$6,$G$6,N$8,$B42,$J$6)</f>
        <v>31566868.457972866</v>
      </c>
      <c r="O42" s="32">
        <f>_xll.DBRW($B$1,$D$2,$D$6,$G$6,O$8,$B42,$J$6)</f>
        <v>36013232.213989578</v>
      </c>
      <c r="P42" s="32">
        <f>_xll.DBRW($B$1,$D$2,$D$6,$G$6,P$8,$B42,$J$6)</f>
        <v>498238054.8232488</v>
      </c>
      <c r="Q42" s="36"/>
    </row>
    <row r="43" spans="2:17" s="34" customFormat="1" ht="12.75" customHeight="1" x14ac:dyDescent="0.2">
      <c r="B43" s="40" t="s">
        <v>47</v>
      </c>
      <c r="D43" s="30">
        <f>_xll.DBRW($B$1,$D$2,$D$6,$G$6,D$8,$B43,$J$6)</f>
        <v>1055.9135364029603</v>
      </c>
      <c r="E43" s="30">
        <f>_xll.DBRW($B$1,$D$2,$D$6,$G$6,E$8,$B43,$J$6)</f>
        <v>4203.3299420121948</v>
      </c>
      <c r="F43" s="30">
        <f>_xll.DBRW($B$1,$D$2,$D$6,$G$6,F$8,$B43,$J$6)</f>
        <v>2279.2663332562806</v>
      </c>
      <c r="G43" s="30">
        <f>_xll.DBRW($B$1,$D$2,$D$6,$G$6,G$8,$B43,$J$6)</f>
        <v>2159.6541983051966</v>
      </c>
      <c r="H43" s="30">
        <f>_xll.DBRW($B$1,$D$2,$D$6,$G$6,H$8,$B43,$J$6)</f>
        <v>2049.3387446985489</v>
      </c>
      <c r="I43" s="30">
        <f>_xll.DBRW($B$1,$D$2,$D$6,$G$6,I$8,$B43,$J$6)</f>
        <v>5926.2279484762357</v>
      </c>
      <c r="J43" s="30">
        <f>_xll.DBRW($B$1,$D$2,$D$6,$G$6,J$8,$B43,$J$6)</f>
        <v>2600.1864116892311</v>
      </c>
      <c r="K43" s="30">
        <f>_xll.DBRW($B$1,$D$2,$D$6,$G$6,K$8,$B43,$J$6)</f>
        <v>3024.1780122156242</v>
      </c>
      <c r="L43" s="30">
        <f>_xll.DBRW($B$1,$D$2,$D$6,$G$6,L$8,$B43,$J$6)</f>
        <v>2650.6220021603576</v>
      </c>
      <c r="M43" s="30">
        <f>_xll.DBRW($B$1,$D$2,$D$6,$G$6,M$8,$B43,$J$6)</f>
        <v>2851.2720212321537</v>
      </c>
      <c r="N43" s="30">
        <f>_xll.DBRW($B$1,$D$2,$D$6,$G$6,N$8,$B43,$J$6)</f>
        <v>3090.7038021567414</v>
      </c>
      <c r="O43" s="30">
        <f>_xll.DBRW($B$1,$D$2,$D$6,$G$6,O$8,$B43,$J$6)</f>
        <v>3698.2956620100749</v>
      </c>
      <c r="P43" s="31">
        <f>_xll.DBRW($B$1,$D$2,$D$6,$G$6,P$8,$B43,$J$6)</f>
        <v>35588.988614615599</v>
      </c>
      <c r="Q43" s="35"/>
    </row>
    <row r="44" spans="2:17" s="34" customFormat="1" ht="12.75" customHeight="1" thickBot="1" x14ac:dyDescent="0.25">
      <c r="B44" s="27" t="s">
        <v>48</v>
      </c>
      <c r="D44" s="33">
        <f>_xll.DBRW($B$1,$D$2,$D$6,$G$6,D$8,$B44,$J$6)</f>
        <v>36247045.837667361</v>
      </c>
      <c r="E44" s="33">
        <f>_xll.DBRW($B$1,$D$2,$D$6,$G$6,E$8,$B44,$J$6)</f>
        <v>63021542.414281212</v>
      </c>
      <c r="F44" s="33">
        <f>_xll.DBRW($B$1,$D$2,$D$6,$G$6,F$8,$B44,$J$6)</f>
        <v>32649751.566073719</v>
      </c>
      <c r="G44" s="33">
        <f>_xll.DBRW($B$1,$D$2,$D$6,$G$6,G$8,$B44,$J$6)</f>
        <v>39807534.412475988</v>
      </c>
      <c r="H44" s="33">
        <f>_xll.DBRW($B$1,$D$2,$D$6,$G$6,H$8,$B44,$J$6)</f>
        <v>39043163.375979587</v>
      </c>
      <c r="I44" s="33">
        <f>_xll.DBRW($B$1,$D$2,$D$6,$G$6,I$8,$B44,$J$6)</f>
        <v>59668471.60326387</v>
      </c>
      <c r="J44" s="33">
        <f>_xll.DBRW($B$1,$D$2,$D$6,$G$6,J$8,$B44,$J$6)</f>
        <v>43140585.472666353</v>
      </c>
      <c r="K44" s="33">
        <f>_xll.DBRW($B$1,$D$2,$D$6,$G$6,K$8,$B44,$J$6)</f>
        <v>45050125.815295264</v>
      </c>
      <c r="L44" s="33">
        <f>_xll.DBRW($B$1,$D$2,$D$6,$G$6,L$8,$B44,$J$6)</f>
        <v>35893793.709052324</v>
      </c>
      <c r="M44" s="33">
        <f>_xll.DBRW($B$1,$D$2,$D$6,$G$6,M$8,$B44,$J$6)</f>
        <v>36107139.955380633</v>
      </c>
      <c r="N44" s="33">
        <f>_xll.DBRW($B$1,$D$2,$D$6,$G$6,N$8,$B44,$J$6)</f>
        <v>31563777.754170708</v>
      </c>
      <c r="O44" s="33">
        <f>_xll.DBRW($B$1,$D$2,$D$6,$G$6,O$8,$B44,$J$6)</f>
        <v>36009533.91832757</v>
      </c>
      <c r="P44" s="33">
        <f>_xll.DBRW($B$1,$D$2,$D$6,$G$6,P$8,$B44,$J$6)</f>
        <v>498202465.8346343</v>
      </c>
      <c r="Q44" s="35"/>
    </row>
    <row r="45" spans="2:17" ht="12.75" customHeight="1" thickTop="1" x14ac:dyDescent="0.2"/>
    <row r="47" spans="2:17" ht="12.75" hidden="1" customHeight="1" x14ac:dyDescent="0.2">
      <c r="B47" s="19"/>
    </row>
    <row r="48" spans="2:17" ht="15" hidden="1" customHeight="1" x14ac:dyDescent="0.25">
      <c r="B48"/>
    </row>
    <row r="49" spans="2:2" ht="15" hidden="1" customHeight="1" x14ac:dyDescent="0.25">
      <c r="B49"/>
    </row>
    <row r="50" spans="2:2" ht="15" hidden="1" customHeight="1" x14ac:dyDescent="0.25">
      <c r="B50"/>
    </row>
    <row r="51" spans="2:2" ht="15" hidden="1" customHeight="1" x14ac:dyDescent="0.25">
      <c r="B51"/>
    </row>
    <row r="52" spans="2:2" ht="15" hidden="1" customHeight="1" x14ac:dyDescent="0.25">
      <c r="B52"/>
    </row>
    <row r="53" spans="2:2" ht="15" hidden="1" customHeight="1" x14ac:dyDescent="0.25">
      <c r="B53"/>
    </row>
    <row r="54" spans="2:2" ht="15" hidden="1" customHeight="1" x14ac:dyDescent="0.25">
      <c r="B54"/>
    </row>
    <row r="55" spans="2:2" ht="15" hidden="1" customHeight="1" x14ac:dyDescent="0.25">
      <c r="B55"/>
    </row>
    <row r="56" spans="2:2" ht="15" hidden="1" customHeight="1" x14ac:dyDescent="0.25">
      <c r="B56"/>
    </row>
    <row r="57" spans="2:2" ht="15" hidden="1" customHeight="1" x14ac:dyDescent="0.25">
      <c r="B57"/>
    </row>
    <row r="58" spans="2:2" ht="15" hidden="1" customHeight="1" x14ac:dyDescent="0.25">
      <c r="B58"/>
    </row>
    <row r="59" spans="2:2" ht="15" hidden="1" customHeight="1" x14ac:dyDescent="0.25">
      <c r="B59"/>
    </row>
    <row r="60" spans="2:2" ht="15" hidden="1" customHeight="1" x14ac:dyDescent="0.25">
      <c r="B60"/>
    </row>
    <row r="61" spans="2:2" ht="15" hidden="1" customHeight="1" x14ac:dyDescent="0.25">
      <c r="B61"/>
    </row>
    <row r="62" spans="2:2" hidden="1" x14ac:dyDescent="0.2"/>
    <row r="63" spans="2:2" hidden="1" x14ac:dyDescent="0.2"/>
    <row r="64" spans="2:2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</sheetData>
  <sheetProtection selectLockedCells="1" selectUnlockedCells="1"/>
  <mergeCells count="3">
    <mergeCell ref="D6:E6"/>
    <mergeCell ref="G6:H6"/>
    <mergeCell ref="J6:K6"/>
  </mergeCells>
  <dataValidations count="1">
    <dataValidation type="list" errorStyle="information" allowBlank="1" showInputMessage="1" sqref="D2" xr:uid="{00000000-0002-0000-0100-000000000000}">
      <formula1>cafe_validation_temp</formula1>
    </dataValidation>
  </dataValidations>
  <pageMargins left="0.7" right="0.7" top="0.75" bottom="0.75" header="0.3" footer="0.3"/>
  <pageSetup paperSize="9" orientation="portrait" r:id="rId1"/>
  <customProperties>
    <customPr name="COR_LastLabelRowStart" r:id="rId2"/>
  </customProperties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'Income Statement'!D10:O10</xm:f>
              <xm:sqref>Q10</xm:sqref>
            </x14:sparkline>
            <x14:sparkline>
              <xm:f>'Income Statement'!D11:O11</xm:f>
              <xm:sqref>Q11</xm:sqref>
            </x14:sparkline>
            <x14:sparkline>
              <xm:f>'Income Statement'!D12:O12</xm:f>
              <xm:sqref>Q12</xm:sqref>
            </x14:sparkline>
            <x14:sparkline>
              <xm:f>'Income Statement'!D13:O13</xm:f>
              <xm:sqref>Q13</xm:sqref>
            </x14:sparkline>
            <x14:sparkline>
              <xm:f>'Income Statement'!D14:O14</xm:f>
              <xm:sqref>Q14</xm:sqref>
            </x14:sparkline>
            <x14:sparkline>
              <xm:f>'Income Statement'!D15:O15</xm:f>
              <xm:sqref>Q15</xm:sqref>
            </x14:sparkline>
            <x14:sparkline>
              <xm:f>'Income Statement'!D16:O16</xm:f>
              <xm:sqref>Q16</xm:sqref>
            </x14:sparkline>
            <x14:sparkline>
              <xm:f>'Income Statement'!D17:O17</xm:f>
              <xm:sqref>Q17</xm:sqref>
            </x14:sparkline>
            <x14:sparkline>
              <xm:f>'Income Statement'!D18:O18</xm:f>
              <xm:sqref>Q18</xm:sqref>
            </x14:sparkline>
            <x14:sparkline>
              <xm:f>'Income Statement'!D19:O19</xm:f>
              <xm:sqref>Q19</xm:sqref>
            </x14:sparkline>
            <x14:sparkline>
              <xm:f>'Income Statement'!D20:O20</xm:f>
              <xm:sqref>Q20</xm:sqref>
            </x14:sparkline>
            <x14:sparkline>
              <xm:f>'Income Statement'!D21:O21</xm:f>
              <xm:sqref>Q21</xm:sqref>
            </x14:sparkline>
            <x14:sparkline>
              <xm:f>'Income Statement'!D22:O22</xm:f>
              <xm:sqref>Q22</xm:sqref>
            </x14:sparkline>
            <x14:sparkline>
              <xm:f>'Income Statement'!D23:O23</xm:f>
              <xm:sqref>Q23</xm:sqref>
            </x14:sparkline>
            <x14:sparkline>
              <xm:f>'Income Statement'!D24:O24</xm:f>
              <xm:sqref>Q24</xm:sqref>
            </x14:sparkline>
            <x14:sparkline>
              <xm:f>'Income Statement'!D25:O25</xm:f>
              <xm:sqref>Q25</xm:sqref>
            </x14:sparkline>
            <x14:sparkline>
              <xm:f>'Income Statement'!D26:O26</xm:f>
              <xm:sqref>Q26</xm:sqref>
            </x14:sparkline>
            <x14:sparkline>
              <xm:f>'Income Statement'!D27:O27</xm:f>
              <xm:sqref>Q27</xm:sqref>
            </x14:sparkline>
            <x14:sparkline>
              <xm:f>'Income Statement'!D28:O28</xm:f>
              <xm:sqref>Q28</xm:sqref>
            </x14:sparkline>
            <x14:sparkline>
              <xm:f>'Income Statement'!D29:O29</xm:f>
              <xm:sqref>Q29</xm:sqref>
            </x14:sparkline>
            <x14:sparkline>
              <xm:f>'Income Statement'!D30:O30</xm:f>
              <xm:sqref>Q30</xm:sqref>
            </x14:sparkline>
            <x14:sparkline>
              <xm:f>'Income Statement'!D31:O31</xm:f>
              <xm:sqref>Q31</xm:sqref>
            </x14:sparkline>
            <x14:sparkline>
              <xm:f>'Income Statement'!D32:O32</xm:f>
              <xm:sqref>Q32</xm:sqref>
            </x14:sparkline>
            <x14:sparkline>
              <xm:f>'Income Statement'!D33:O33</xm:f>
              <xm:sqref>Q33</xm:sqref>
            </x14:sparkline>
            <x14:sparkline>
              <xm:f>'Income Statement'!D34:O34</xm:f>
              <xm:sqref>Q34</xm:sqref>
            </x14:sparkline>
            <x14:sparkline>
              <xm:f>'Income Statement'!D35:O35</xm:f>
              <xm:sqref>Q35</xm:sqref>
            </x14:sparkline>
            <x14:sparkline>
              <xm:f>'Income Statement'!D36:O36</xm:f>
              <xm:sqref>Q36</xm:sqref>
            </x14:sparkline>
            <x14:sparkline>
              <xm:f>'Income Statement'!D37:O37</xm:f>
              <xm:sqref>Q37</xm:sqref>
            </x14:sparkline>
            <x14:sparkline>
              <xm:f>'Income Statement'!D38:O38</xm:f>
              <xm:sqref>Q38</xm:sqref>
            </x14:sparkline>
            <x14:sparkline>
              <xm:f>'Income Statement'!D39:O39</xm:f>
              <xm:sqref>Q39</xm:sqref>
            </x14:sparkline>
            <x14:sparkline>
              <xm:f>'Income Statement'!D40:O40</xm:f>
              <xm:sqref>Q40</xm:sqref>
            </x14:sparkline>
            <x14:sparkline>
              <xm:f>'Income Statement'!D41:O41</xm:f>
              <xm:sqref>Q41</xm:sqref>
            </x14:sparkline>
            <x14:sparkline>
              <xm:f>'Income Statement'!D42:O42</xm:f>
              <xm:sqref>Q42</xm:sqref>
            </x14:sparkline>
            <x14:sparkline>
              <xm:f>'Income Statement'!D43:O43</xm:f>
              <xm:sqref>Q43</xm:sqref>
            </x14:sparkline>
            <x14:sparkline>
              <xm:f>'Income Statement'!D44:O44</xm:f>
              <xm:sqref>Q44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Income Statement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ctiglobal2</cp:lastModifiedBy>
  <dcterms:created xsi:type="dcterms:W3CDTF">2017-07-05T17:23:06Z</dcterms:created>
  <dcterms:modified xsi:type="dcterms:W3CDTF">2021-09-23T13:01:31Z</dcterms:modified>
  <cp:category/>
  <cp:contentStatus/>
</cp:coreProperties>
</file>