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Miranda\Desktop\"/>
    </mc:Choice>
  </mc:AlternateContent>
  <xr:revisionPtr revIDLastSave="0" documentId="8_{68F0AC01-1D1A-4E10-9771-09AC16F7B4F4}" xr6:coauthVersionLast="47" xr6:coauthVersionMax="47" xr10:uidLastSave="{00000000-0000-0000-0000-000000000000}"/>
  <bookViews>
    <workbookView xWindow="-120" yWindow="-120" windowWidth="20730" windowHeight="11160" firstSheet="1" activeTab="2" xr2:uid="{C5D435B3-445B-4E54-BCDC-3A1ABDA5CA3E}"/>
  </bookViews>
  <sheets>
    <sheet name="Cognos_Office_Connection_Cache" sheetId="2" state="veryHidden" r:id="rId1"/>
    <sheet name="Planilha2" sheetId="3" r:id="rId2"/>
    <sheet name="Planilha3" sheetId="4" r:id="rId3"/>
  </sheets>
  <definedNames>
    <definedName name="ID" localSheetId="0" hidden="1">"76a2297a-435c-4a10-be7d-2cb7e5000c17"</definedName>
    <definedName name="ID" localSheetId="1" hidden="1">"0f70521a-e8ae-4a14-ab4e-0149036d95c3"</definedName>
    <definedName name="ID" localSheetId="2" hidden="1">"dfce750e-667b-43b1-8a80-e86f1ba772b0"</definedName>
    <definedName name="ID_1" localSheetId="1" hidden="1">"86247d13-67cf-4ea5-9720-2301f23c7045"</definedName>
    <definedName name="TM1REBUILDOPTION">1</definedName>
    <definedName name="TM1RPTDATARNG18424654" localSheetId="2">Planilha3!$23:$33</definedName>
    <definedName name="TM1RPTFMTIDCOL18424654" localSheetId="2">Planilha3!$A$1:$A$10</definedName>
    <definedName name="TM1RPTFMTRNG18424654" localSheetId="2">Planilha3!$C$1:$G$10</definedName>
    <definedName name="TM1RPTQRYRNG18424654" localSheetId="2">Planilha3!$C$11</definedName>
    <definedName name="TM1RPTVIEWRNG18424654" localSheetId="2">Planilha3!$C$12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4" l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I15" i="4" l="1"/>
  <c r="C15" i="4"/>
  <c r="F15" i="4"/>
  <c r="F19" i="4"/>
  <c r="C19" i="4"/>
  <c r="E4" i="3"/>
  <c r="B8" i="3"/>
  <c r="B4" i="3"/>
  <c r="H4" i="3"/>
  <c r="E8" i="3"/>
  <c r="B1" i="3" l="1"/>
  <c r="F22" i="3"/>
  <c r="E21" i="3"/>
  <c r="D17" i="3"/>
  <c r="F21" i="3"/>
  <c r="F17" i="3"/>
  <c r="F13" i="3"/>
  <c r="E20" i="3"/>
  <c r="E16" i="3"/>
  <c r="E12" i="3"/>
  <c r="C15" i="3"/>
  <c r="D20" i="3"/>
  <c r="D16" i="3"/>
  <c r="D12" i="3"/>
  <c r="C16" i="3"/>
  <c r="E17" i="3"/>
  <c r="D21" i="3"/>
  <c r="F20" i="3"/>
  <c r="F16" i="3"/>
  <c r="F12" i="3"/>
  <c r="E19" i="3"/>
  <c r="E15" i="3"/>
  <c r="C21" i="3"/>
  <c r="C13" i="3"/>
  <c r="D19" i="3"/>
  <c r="D15" i="3"/>
  <c r="C22" i="3"/>
  <c r="C14" i="3"/>
  <c r="F18" i="3"/>
  <c r="E13" i="3"/>
  <c r="F19" i="3"/>
  <c r="F15" i="3"/>
  <c r="E22" i="3"/>
  <c r="E18" i="3"/>
  <c r="E14" i="3"/>
  <c r="C19" i="3"/>
  <c r="D22" i="3"/>
  <c r="D18" i="3"/>
  <c r="D14" i="3"/>
  <c r="C20" i="3"/>
  <c r="C12" i="3"/>
  <c r="F14" i="3"/>
  <c r="C17" i="3"/>
  <c r="D13" i="3"/>
  <c r="C18" i="3"/>
  <c r="C12" i="4"/>
  <c r="C23" i="4"/>
  <c r="D23" i="4"/>
  <c r="E23" i="4"/>
  <c r="G23" i="4"/>
  <c r="F23" i="4"/>
  <c r="D33" i="4"/>
  <c r="E24" i="4"/>
  <c r="F27" i="4"/>
  <c r="D29" i="4"/>
  <c r="G30" i="4"/>
  <c r="E25" i="4"/>
  <c r="G27" i="4"/>
  <c r="E29" i="4"/>
  <c r="G31" i="4"/>
  <c r="E33" i="4"/>
  <c r="G24" i="4"/>
  <c r="F25" i="4"/>
  <c r="E26" i="4"/>
  <c r="D27" i="4"/>
  <c r="G28" i="4"/>
  <c r="F29" i="4"/>
  <c r="E30" i="4"/>
  <c r="D31" i="4"/>
  <c r="G32" i="4"/>
  <c r="F33" i="4"/>
  <c r="D25" i="4"/>
  <c r="G26" i="4"/>
  <c r="E28" i="4"/>
  <c r="F31" i="4"/>
  <c r="E32" i="4"/>
  <c r="F24" i="4"/>
  <c r="D26" i="4"/>
  <c r="F28" i="4"/>
  <c r="D30" i="4"/>
  <c r="F32" i="4"/>
  <c r="D24" i="4"/>
  <c r="G25" i="4"/>
  <c r="F26" i="4"/>
  <c r="E27" i="4"/>
  <c r="D28" i="4"/>
  <c r="G29" i="4"/>
  <c r="F30" i="4"/>
  <c r="E31" i="4"/>
  <c r="D32" i="4"/>
  <c r="G33" i="4"/>
</calcChain>
</file>

<file path=xl/sharedStrings.xml><?xml version="1.0" encoding="utf-8"?>
<sst xmlns="http://schemas.openxmlformats.org/spreadsheetml/2006/main" count="52" uniqueCount="26">
  <si>
    <t>organization</t>
  </si>
  <si>
    <t>Revenue</t>
  </si>
  <si>
    <t>Month</t>
  </si>
  <si>
    <t>Year</t>
  </si>
  <si>
    <t>Version</t>
  </si>
  <si>
    <t>Channel Total</t>
  </si>
  <si>
    <t>Retail</t>
  </si>
  <si>
    <t>Internet</t>
  </si>
  <si>
    <t>Distribution</t>
  </si>
  <si>
    <t>Phones</t>
  </si>
  <si>
    <t>3G Smart Phones</t>
  </si>
  <si>
    <t>3G 32Gb</t>
  </si>
  <si>
    <t>3G 128Gb</t>
  </si>
  <si>
    <t>3G 16Gb</t>
  </si>
  <si>
    <t>3G 64Gb</t>
  </si>
  <si>
    <t>4G Smart Phones</t>
  </si>
  <si>
    <t>4G 16Gb</t>
  </si>
  <si>
    <t>4G 32Gb</t>
  </si>
  <si>
    <t>Phone Only</t>
  </si>
  <si>
    <t>L40</t>
  </si>
  <si>
    <t>[Begin Format Range]</t>
  </si>
  <si>
    <t>Default</t>
  </si>
  <si>
    <t>Leaf</t>
  </si>
  <si>
    <t>[End Format Range]</t>
  </si>
  <si>
    <t>Nome do elemento</t>
  </si>
  <si>
    <t>{TM1SubsetToSet([product].[product], "Phones")}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</si>
</sst>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\-\ @"/>
    <numFmt numFmtId="169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2"/>
      <color theme="1"/>
      <name val="Calibri"/>
      <family val="2"/>
      <scheme val="minor"/>
    </font>
    <font>
      <sz val="12"/>
      <color rgb="FF353535"/>
      <name val="Calibri"/>
      <family val="2"/>
      <scheme val="minor"/>
    </font>
    <font>
      <sz val="12"/>
      <color rgb="FF888A89"/>
      <name val="Calibri"/>
      <family val="2"/>
      <scheme val="minor"/>
    </font>
    <font>
      <sz val="12"/>
      <color indexed="9"/>
      <name val="Calibri"/>
      <family val="2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5353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EF1EB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35353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BDED9"/>
      </left>
      <right/>
      <top style="thin">
        <color rgb="FFDBDED9"/>
      </top>
      <bottom/>
      <diagonal/>
    </border>
    <border>
      <left/>
      <right/>
      <top style="thin">
        <color rgb="FFDBDED9"/>
      </top>
      <bottom/>
      <diagonal/>
    </border>
    <border>
      <left style="thin">
        <color rgb="FFBCBCBB"/>
      </left>
      <right/>
      <top style="thin">
        <color rgb="FFBCBCBB"/>
      </top>
      <bottom/>
      <diagonal/>
    </border>
    <border>
      <left/>
      <right style="thin">
        <color rgb="FFBCBCBB"/>
      </right>
      <top style="thin">
        <color rgb="FFBCBCBB"/>
      </top>
      <bottom/>
      <diagonal/>
    </border>
    <border>
      <left style="thin">
        <color rgb="FFBCBCBB"/>
      </left>
      <right/>
      <top/>
      <bottom style="thin">
        <color rgb="FFBCBCBB"/>
      </bottom>
      <diagonal/>
    </border>
    <border>
      <left/>
      <right style="thin">
        <color rgb="FFBCBCBB"/>
      </right>
      <top/>
      <bottom style="thin">
        <color rgb="FFBCBCBB"/>
      </bottom>
      <diagonal/>
    </border>
    <border>
      <left style="thin">
        <color rgb="FFDBDED9"/>
      </left>
      <right/>
      <top/>
      <bottom/>
      <diagonal/>
    </border>
  </borders>
  <cellStyleXfs count="58">
    <xf numFmtId="0" fontId="0" fillId="0" borderId="0"/>
    <xf numFmtId="0" fontId="1" fillId="0" borderId="1" applyNumberFormat="0" applyFill="0" applyProtection="0">
      <alignment horizontal="center" vertical="center"/>
    </xf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2" fillId="0" borderId="2">
      <alignment horizontal="right" vertical="center"/>
    </xf>
    <xf numFmtId="3" fontId="2" fillId="2" borderId="2">
      <alignment horizontal="center" vertical="center"/>
    </xf>
    <xf numFmtId="0" fontId="2" fillId="2" borderId="2">
      <alignment horizontal="right" vertical="center"/>
    </xf>
    <xf numFmtId="0" fontId="1" fillId="0" borderId="3">
      <alignment horizontal="left" vertical="center"/>
    </xf>
    <xf numFmtId="0" fontId="1" fillId="0" borderId="4">
      <alignment horizontal="center" vertical="center"/>
    </xf>
    <xf numFmtId="0" fontId="3" fillId="0" borderId="5">
      <alignment horizontal="center" vertical="center"/>
    </xf>
    <xf numFmtId="0" fontId="2" fillId="3" borderId="2"/>
    <xf numFmtId="3" fontId="4" fillId="0" borderId="2"/>
    <xf numFmtId="3" fontId="5" fillId="0" borderId="2"/>
    <xf numFmtId="0" fontId="1" fillId="0" borderId="4">
      <alignment horizontal="left" vertical="top"/>
    </xf>
    <xf numFmtId="0" fontId="6" fillId="0" borderId="2"/>
    <xf numFmtId="0" fontId="1" fillId="0" borderId="4">
      <alignment horizontal="left" vertical="center"/>
    </xf>
    <xf numFmtId="0" fontId="2" fillId="2" borderId="6"/>
    <xf numFmtId="3" fontId="2" fillId="0" borderId="2">
      <alignment horizontal="right" vertical="center"/>
    </xf>
    <xf numFmtId="0" fontId="1" fillId="0" borderId="4">
      <alignment horizontal="right" vertical="center"/>
    </xf>
    <xf numFmtId="0" fontId="2" fillId="0" borderId="5">
      <alignment horizontal="center" vertical="center"/>
    </xf>
    <xf numFmtId="3" fontId="2" fillId="0" borderId="2"/>
    <xf numFmtId="3" fontId="2" fillId="0" borderId="2"/>
    <xf numFmtId="0" fontId="2" fillId="0" borderId="5">
      <alignment horizontal="center" vertical="center" wrapText="1"/>
    </xf>
    <xf numFmtId="0" fontId="7" fillId="0" borderId="5">
      <alignment horizontal="left" vertical="center" indent="1"/>
    </xf>
    <xf numFmtId="0" fontId="8" fillId="0" borderId="2"/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4">
      <alignment horizontal="center" vertical="center"/>
    </xf>
    <xf numFmtId="0" fontId="1" fillId="0" borderId="4">
      <alignment horizontal="center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0" fontId="9" fillId="0" borderId="2"/>
    <xf numFmtId="0" fontId="10" fillId="0" borderId="0"/>
    <xf numFmtId="43" fontId="15" fillId="0" borderId="0" applyFont="0" applyFill="0" applyBorder="0" applyAlignment="0" applyProtection="0"/>
  </cellStyleXfs>
  <cellXfs count="47">
    <xf numFmtId="0" fontId="0" fillId="0" borderId="0" xfId="0"/>
    <xf numFmtId="0" fontId="2" fillId="0" borderId="2" xfId="27" applyAlignment="1"/>
    <xf numFmtId="0" fontId="2" fillId="0" borderId="2" xfId="27" applyAlignment="1">
      <alignment horizontal="left"/>
    </xf>
    <xf numFmtId="0" fontId="0" fillId="0" borderId="0" xfId="0" quotePrefix="1"/>
    <xf numFmtId="3" fontId="2" fillId="0" borderId="2" xfId="45"/>
    <xf numFmtId="0" fontId="1" fillId="0" borderId="3" xfId="54" quotePrefix="1" applyAlignment="1">
      <alignment horizontal="left" vertical="center"/>
    </xf>
    <xf numFmtId="0" fontId="10" fillId="4" borderId="7" xfId="56" applyFill="1" applyBorder="1"/>
    <xf numFmtId="0" fontId="10" fillId="4" borderId="8" xfId="56" applyFill="1" applyBorder="1" applyAlignment="1">
      <alignment horizontal="center"/>
    </xf>
    <xf numFmtId="0" fontId="11" fillId="4" borderId="0" xfId="56" applyFont="1" applyFill="1" applyAlignment="1">
      <alignment horizontal="left"/>
    </xf>
    <xf numFmtId="0" fontId="13" fillId="6" borderId="0" xfId="0" applyNumberFormat="1" applyFont="1" applyFill="1" applyBorder="1" applyAlignment="1" applyProtection="1">
      <alignment vertical="center"/>
    </xf>
    <xf numFmtId="0" fontId="2" fillId="0" borderId="0" xfId="19" applyNumberFormat="1"/>
    <xf numFmtId="0" fontId="2" fillId="0" borderId="0" xfId="20" applyNumberFormat="1"/>
    <xf numFmtId="0" fontId="2" fillId="0" borderId="0" xfId="21" applyNumberFormat="1"/>
    <xf numFmtId="0" fontId="1" fillId="0" borderId="1" xfId="13" applyNumberFormat="1"/>
    <xf numFmtId="3" fontId="2" fillId="0" borderId="2" xfId="5"/>
    <xf numFmtId="0" fontId="2" fillId="0" borderId="0" xfId="22" applyNumberFormat="1"/>
    <xf numFmtId="0" fontId="1" fillId="0" borderId="1" xfId="14" applyNumberFormat="1"/>
    <xf numFmtId="3" fontId="2" fillId="0" borderId="2" xfId="6"/>
    <xf numFmtId="0" fontId="2" fillId="0" borderId="0" xfId="23" applyNumberFormat="1" applyBorder="1"/>
    <xf numFmtId="0" fontId="1" fillId="0" borderId="1" xfId="15" applyNumberFormat="1"/>
    <xf numFmtId="3" fontId="2" fillId="0" borderId="2" xfId="7"/>
    <xf numFmtId="0" fontId="2" fillId="0" borderId="0" xfId="24" applyNumberFormat="1" applyBorder="1"/>
    <xf numFmtId="0" fontId="1" fillId="0" borderId="1" xfId="16" applyNumberFormat="1"/>
    <xf numFmtId="3" fontId="2" fillId="0" borderId="2" xfId="8"/>
    <xf numFmtId="0" fontId="2" fillId="0" borderId="0" xfId="18" quotePrefix="1" applyNumberFormat="1"/>
    <xf numFmtId="0" fontId="2" fillId="0" borderId="0" xfId="18" applyNumberFormat="1"/>
    <xf numFmtId="0" fontId="1" fillId="0" borderId="1" xfId="10" applyNumberFormat="1"/>
    <xf numFmtId="3" fontId="2" fillId="0" borderId="2" xfId="2"/>
    <xf numFmtId="0" fontId="2" fillId="0" borderId="0" xfId="25" quotePrefix="1" applyNumberFormat="1" applyBorder="1"/>
    <xf numFmtId="0" fontId="2" fillId="0" borderId="0" xfId="25" applyNumberFormat="1" applyBorder="1"/>
    <xf numFmtId="0" fontId="1" fillId="0" borderId="1" xfId="17" applyNumberFormat="1"/>
    <xf numFmtId="3" fontId="2" fillId="0" borderId="2" xfId="9"/>
    <xf numFmtId="0" fontId="14" fillId="6" borderId="0" xfId="56" applyFont="1" applyFill="1" applyAlignment="1">
      <alignment vertical="center"/>
    </xf>
    <xf numFmtId="0" fontId="12" fillId="5" borderId="9" xfId="56" applyFont="1" applyFill="1" applyBorder="1" applyAlignment="1">
      <alignment horizontal="center" vertical="center"/>
    </xf>
    <xf numFmtId="0" fontId="12" fillId="5" borderId="10" xfId="56" applyFont="1" applyFill="1" applyBorder="1" applyAlignment="1">
      <alignment horizontal="center" vertical="center"/>
    </xf>
    <xf numFmtId="0" fontId="12" fillId="5" borderId="11" xfId="56" applyFont="1" applyFill="1" applyBorder="1" applyAlignment="1">
      <alignment horizontal="center" vertical="center"/>
    </xf>
    <xf numFmtId="0" fontId="12" fillId="5" borderId="12" xfId="56" applyFont="1" applyFill="1" applyBorder="1" applyAlignment="1">
      <alignment horizontal="center" vertical="center"/>
    </xf>
    <xf numFmtId="0" fontId="10" fillId="4" borderId="0" xfId="56" applyFill="1"/>
    <xf numFmtId="0" fontId="10" fillId="4" borderId="13" xfId="56" applyFill="1" applyBorder="1"/>
    <xf numFmtId="0" fontId="10" fillId="7" borderId="13" xfId="56" applyFill="1" applyBorder="1"/>
    <xf numFmtId="169" fontId="16" fillId="4" borderId="0" xfId="57" applyNumberFormat="1" applyFont="1" applyFill="1"/>
    <xf numFmtId="169" fontId="16" fillId="7" borderId="0" xfId="57" applyNumberFormat="1" applyFont="1" applyFill="1"/>
    <xf numFmtId="164" fontId="10" fillId="7" borderId="13" xfId="56" applyNumberFormat="1" applyFill="1" applyBorder="1" applyAlignment="1"/>
    <xf numFmtId="164" fontId="10" fillId="4" borderId="13" xfId="56" applyNumberFormat="1" applyFill="1" applyBorder="1" applyAlignment="1">
      <alignment horizontal="left" indent="1"/>
    </xf>
    <xf numFmtId="164" fontId="10" fillId="7" borderId="13" xfId="56" applyNumberFormat="1" applyFill="1" applyBorder="1" applyAlignment="1">
      <alignment horizontal="left" indent="1"/>
    </xf>
    <xf numFmtId="49" fontId="10" fillId="7" borderId="13" xfId="56" applyNumberFormat="1" applyFill="1" applyBorder="1" applyAlignment="1">
      <alignment horizontal="left" indent="2"/>
    </xf>
    <xf numFmtId="49" fontId="10" fillId="4" borderId="13" xfId="56" applyNumberFormat="1" applyFill="1" applyBorder="1" applyAlignment="1">
      <alignment horizontal="left" indent="2"/>
    </xf>
  </cellXfs>
  <cellStyles count="58">
    <cellStyle name="AF Column - IBM Cognos" xfId="1" xr:uid="{CD6735B4-F0D3-40E2-A7CE-E136F04C3F72}"/>
    <cellStyle name="AF Data - IBM Cognos" xfId="2" xr:uid="{5C69413C-1CFA-41FA-84BA-061440CEDEE7}"/>
    <cellStyle name="AF Data 0 - IBM Cognos" xfId="3" xr:uid="{C8F73289-8460-478F-9F40-B262B9A570F5}"/>
    <cellStyle name="AF Data 1 - IBM Cognos" xfId="4" xr:uid="{CC7BDFCA-8591-4FF5-922D-E261B60FC895}"/>
    <cellStyle name="AF Data 2 - IBM Cognos" xfId="5" xr:uid="{3D68B980-6787-4DD7-BDAB-A758EEFA7FF4}"/>
    <cellStyle name="AF Data 3 - IBM Cognos" xfId="6" xr:uid="{368D157D-DC8E-434F-8070-C7E59488C2AC}"/>
    <cellStyle name="AF Data 4 - IBM Cognos" xfId="7" xr:uid="{BFAACA6C-6393-487B-A625-C795F418C600}"/>
    <cellStyle name="AF Data 5 - IBM Cognos" xfId="8" xr:uid="{57EC0730-399C-4FB1-AFF1-F8A74A35CBC4}"/>
    <cellStyle name="AF Data Leaf - IBM Cognos" xfId="9" xr:uid="{6950C431-B83C-47D6-AFF0-8A20A9679951}"/>
    <cellStyle name="AF Header - IBM Cognos" xfId="10" xr:uid="{13A2A3E6-C029-48E7-8163-C6D050B95B5C}"/>
    <cellStyle name="AF Header 0 - IBM Cognos" xfId="11" xr:uid="{1BE6D5EB-3FBA-4046-92A7-41E65C91C96E}"/>
    <cellStyle name="AF Header 1 - IBM Cognos" xfId="12" xr:uid="{F08E7C88-25A9-4C53-8E19-0902BC5B1C8F}"/>
    <cellStyle name="AF Header 2 - IBM Cognos" xfId="13" xr:uid="{7C7AD69E-1003-4A4F-A8F4-65EE51C9A730}"/>
    <cellStyle name="AF Header 3 - IBM Cognos" xfId="14" xr:uid="{48A6F409-82CA-458C-9779-772031F262E0}"/>
    <cellStyle name="AF Header 4 - IBM Cognos" xfId="15" xr:uid="{5974E8D3-2A16-4E61-99F8-D545130108B9}"/>
    <cellStyle name="AF Header 5 - IBM Cognos" xfId="16" xr:uid="{1EA2C28A-CEB7-4388-9B30-671E264257B0}"/>
    <cellStyle name="AF Header Leaf - IBM Cognos" xfId="17" xr:uid="{9A4F741A-65A2-4D94-B91F-A683DECD5F29}"/>
    <cellStyle name="AF Row - IBM Cognos" xfId="18" xr:uid="{C56E1278-B6BB-4C41-985C-107AE4A83C9E}"/>
    <cellStyle name="AF Row 0 - IBM Cognos" xfId="19" xr:uid="{999E437F-B4C9-4CDE-9C68-9A4FB99B2A69}"/>
    <cellStyle name="AF Row 1 - IBM Cognos" xfId="20" xr:uid="{876F8430-2381-40CD-B466-D62BFE8F8C03}"/>
    <cellStyle name="AF Row 2 - IBM Cognos" xfId="21" xr:uid="{0280E12E-6129-406F-889C-5BFDD2ED15BC}"/>
    <cellStyle name="AF Row 3 - IBM Cognos" xfId="22" xr:uid="{96521DB6-BA56-4B6B-A1EA-4C7602227A1D}"/>
    <cellStyle name="AF Row 4 - IBM Cognos" xfId="23" xr:uid="{FBA8DC97-234F-4725-93E4-97253247A9FD}"/>
    <cellStyle name="AF Row 5 - IBM Cognos" xfId="24" xr:uid="{B23B4162-DB3A-41A2-930D-1455017B2E22}"/>
    <cellStyle name="AF Row Leaf - IBM Cognos" xfId="25" xr:uid="{C2F880A9-8E0E-49F8-8120-7F5A59F04659}"/>
    <cellStyle name="AF Subnm - IBM Cognos" xfId="26" xr:uid="{80778C41-06B9-45E9-B100-9EF33F00C759}"/>
    <cellStyle name="AF Title - IBM Cognos" xfId="27" xr:uid="{73D5DAEF-646D-48F3-9473-5CC476D41BB5}"/>
    <cellStyle name="Calculated Column - IBM Cognos" xfId="28" xr:uid="{7D7AFE6C-73B4-4705-B0DB-5B0F720DF437}"/>
    <cellStyle name="Calculated Column Name - IBM Cognos" xfId="29" xr:uid="{45A39743-5F26-4095-8A76-07C6A991597E}"/>
    <cellStyle name="Calculated Row - IBM Cognos" xfId="30" xr:uid="{4ACA92E4-73D4-4715-B8B2-3CFB3BD3292A}"/>
    <cellStyle name="Calculated Row Name - IBM Cognos" xfId="31" xr:uid="{14593E40-FEDC-4C88-8538-F690467DE3CC}"/>
    <cellStyle name="Column Name - IBM Cognos" xfId="32" xr:uid="{6E9B14D0-6DEB-4CB5-8A22-7E130EB71D27}"/>
    <cellStyle name="Column Template - IBM Cognos" xfId="33" xr:uid="{776A9BFF-76D3-4258-9A0D-D991CDF574FA}"/>
    <cellStyle name="Differs From Base - IBM Cognos" xfId="34" xr:uid="{38992DF0-2483-4A8A-9F96-94B393731DEF}"/>
    <cellStyle name="Edit - IBM Cognos" xfId="35" xr:uid="{FE6D9E35-0554-4D59-ABFC-A848A3905944}"/>
    <cellStyle name="Formula - IBM Cognos" xfId="36" xr:uid="{99C2A2B2-8EFA-4558-B71B-7E0A08CBC7BE}"/>
    <cellStyle name="Group Name - IBM Cognos" xfId="37" xr:uid="{BFCDE8E4-2669-4982-B8D3-10CA4F2454B2}"/>
    <cellStyle name="Hold Values - IBM Cognos" xfId="38" xr:uid="{F540D658-B2EA-4F68-87ED-A210A94B5579}"/>
    <cellStyle name="List Name - IBM Cognos" xfId="39" xr:uid="{1FB6B2CA-6A30-49C6-9033-63A9421090FC}"/>
    <cellStyle name="Locked - IBM Cognos" xfId="40" xr:uid="{E1073909-157B-4F46-9960-0C7D646B5A80}"/>
    <cellStyle name="Measure - IBM Cognos" xfId="41" xr:uid="{E3176A36-CB46-40FB-A725-CBAD8E6D16A6}"/>
    <cellStyle name="Measure Header - IBM Cognos" xfId="42" xr:uid="{B4A6753D-2734-4DC7-B345-3D3E03E4628D}"/>
    <cellStyle name="Measure Name - IBM Cognos" xfId="43" xr:uid="{446288AC-46A5-47D3-8173-4DAE5E8473FB}"/>
    <cellStyle name="Measure Summary - IBM Cognos" xfId="44" xr:uid="{A8BA11F7-409B-4215-AEB9-3BD39EDB2143}"/>
    <cellStyle name="Measure Summary TM1 - IBM Cognos" xfId="45" xr:uid="{8BA42BCD-2D97-4013-8574-365991AC0E1D}"/>
    <cellStyle name="Measure Template - IBM Cognos" xfId="46" xr:uid="{1A57F659-B833-4B04-BD6E-14E7D1BC04A8}"/>
    <cellStyle name="More - IBM Cognos" xfId="47" xr:uid="{EED0A64A-D46D-44BE-B02C-E90BEFFA6506}"/>
    <cellStyle name="Normal" xfId="0" builtinId="0"/>
    <cellStyle name="Normal 2" xfId="56" xr:uid="{A8F7E507-35BB-4BAB-81A1-9674D4F1E330}"/>
    <cellStyle name="Pending Change - IBM Cognos" xfId="48" xr:uid="{9BF65BD4-388D-4B10-95EB-0CD4B650A003}"/>
    <cellStyle name="Row Name - IBM Cognos" xfId="49" xr:uid="{2335054D-6E77-4F43-952F-305301EAEDFF}"/>
    <cellStyle name="Row Template - IBM Cognos" xfId="50" xr:uid="{1EF71246-9083-45AF-9E2A-B811A91649F8}"/>
    <cellStyle name="Summary Column Name - IBM Cognos" xfId="51" xr:uid="{60C90285-BB2D-4EA0-97B1-3163991CDE4C}"/>
    <cellStyle name="Summary Column Name TM1 - IBM Cognos" xfId="52" xr:uid="{519F3B26-9E86-4274-B645-97A9315BDA6F}"/>
    <cellStyle name="Summary Row Name - IBM Cognos" xfId="53" xr:uid="{7124D971-2625-4C17-8085-6471BB91054F}"/>
    <cellStyle name="Summary Row Name TM1 - IBM Cognos" xfId="54" xr:uid="{6106D9AE-F481-4816-80DB-F95BA4BAA954}"/>
    <cellStyle name="Unsaved Change - IBM Cognos" xfId="55" xr:uid="{E0C0AF13-D883-44C8-82FD-BFC94CE06917}"/>
    <cellStyle name="Vírgula" xfId="57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A61F5-5DFD-4907-9B39-B2FE388E1094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AE0F-1260-4BAE-829E-2901B42DB7EE}">
  <dimension ref="A1:T22"/>
  <sheetViews>
    <sheetView topLeftCell="A2" workbookViewId="0">
      <selection activeCell="A2" sqref="A1:A1048576"/>
    </sheetView>
  </sheetViews>
  <sheetFormatPr defaultRowHeight="15" x14ac:dyDescent="0.25"/>
  <cols>
    <col min="1" max="1" width="1.42578125" customWidth="1"/>
    <col min="2" max="2" width="16" bestFit="1" customWidth="1"/>
    <col min="3" max="3" width="12.5703125" bestFit="1" customWidth="1"/>
    <col min="4" max="6" width="12.140625" bestFit="1" customWidth="1"/>
  </cols>
  <sheetData>
    <row r="1" spans="1:20" hidden="1" x14ac:dyDescent="0.25">
      <c r="B1" s="1" t="str">
        <f>_xll.VIEW("smartco:Revenue",$B$4,"!","!",$E$8,$E$4,$H$4,$B$8)</f>
        <v>smartco:Revenue</v>
      </c>
      <c r="C1" s="2"/>
    </row>
    <row r="2" spans="1:20" ht="15.7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ht="15.75" x14ac:dyDescent="0.25">
      <c r="B3" s="8" t="s">
        <v>0</v>
      </c>
      <c r="E3" s="8" t="s">
        <v>3</v>
      </c>
      <c r="H3" s="8" t="s">
        <v>4</v>
      </c>
    </row>
    <row r="4" spans="1:20" x14ac:dyDescent="0.25">
      <c r="B4" s="33" t="str">
        <f>_xll.SUBNM("smartco:organization","Workflow","Total Company","Caption_Default")</f>
        <v>Total Company</v>
      </c>
      <c r="C4" s="34"/>
      <c r="E4" s="33" t="str">
        <f>_xll.SUBNM("smartco:Year","Default","2020","Caption_Default")</f>
        <v>2020</v>
      </c>
      <c r="F4" s="34"/>
      <c r="H4" s="33" t="str">
        <f>_xll.SUBNM("smartco:Version","Current","Budget","Caption_Default")</f>
        <v>Budget</v>
      </c>
      <c r="I4" s="34"/>
    </row>
    <row r="5" spans="1:20" x14ac:dyDescent="0.25">
      <c r="B5" s="35"/>
      <c r="C5" s="36"/>
      <c r="E5" s="35"/>
      <c r="F5" s="36"/>
      <c r="H5" s="35"/>
      <c r="I5" s="36"/>
    </row>
    <row r="6" spans="1:20" ht="7.5" customHeight="1" x14ac:dyDescent="0.25"/>
    <row r="7" spans="1:20" ht="15.75" x14ac:dyDescent="0.25">
      <c r="B7" s="8" t="s">
        <v>1</v>
      </c>
      <c r="E7" s="8" t="s">
        <v>2</v>
      </c>
    </row>
    <row r="8" spans="1:20" x14ac:dyDescent="0.25">
      <c r="B8" s="33" t="str">
        <f>_xll.SUBNM("smartco:Revenue","Report","Volume - Units","Caption_Default")</f>
        <v>Volume - Units</v>
      </c>
      <c r="C8" s="34"/>
      <c r="E8" s="33" t="str">
        <f>_xll.SUBNM("smartco:Month","MY","Year")</f>
        <v>Year</v>
      </c>
      <c r="F8" s="34"/>
    </row>
    <row r="9" spans="1:20" x14ac:dyDescent="0.25">
      <c r="B9" s="35"/>
      <c r="C9" s="36"/>
      <c r="E9" s="35"/>
      <c r="F9" s="36"/>
    </row>
    <row r="11" spans="1:20" ht="15.75" x14ac:dyDescent="0.25">
      <c r="B11" s="6"/>
      <c r="C11" s="7" t="s">
        <v>5</v>
      </c>
      <c r="D11" s="7" t="s">
        <v>6</v>
      </c>
      <c r="E11" s="7" t="s">
        <v>7</v>
      </c>
      <c r="F11" s="7" t="s">
        <v>8</v>
      </c>
    </row>
    <row r="12" spans="1:20" x14ac:dyDescent="0.25">
      <c r="B12" s="5" t="s">
        <v>9</v>
      </c>
      <c r="C12" s="4">
        <f>_xll.DBRW($B$1,$B$4,C$11,$B12,$E$8,$E$4,$H$4,$B$8)</f>
        <v>9845995.7588070035</v>
      </c>
      <c r="D12" s="4">
        <f>_xll.DBRW($B$1,$B$4,D$11,$B12,$E$8,$E$4,$H$4,$B$8)</f>
        <v>3272177.5643024887</v>
      </c>
      <c r="E12" s="4">
        <f>_xll.DBRW($B$1,$B$4,E$11,$B12,$E$8,$E$4,$H$4,$B$8)</f>
        <v>3392732.9733423754</v>
      </c>
      <c r="F12" s="4">
        <f>_xll.DBRW($B$1,$B$4,F$11,$B12,$E$8,$E$4,$H$4,$B$8)</f>
        <v>3181085.2211621418</v>
      </c>
    </row>
    <row r="13" spans="1:20" x14ac:dyDescent="0.25">
      <c r="B13" s="5" t="s">
        <v>10</v>
      </c>
      <c r="C13" s="4">
        <f>_xll.DBRW($B$1,$B$4,C$11,$B13,$E$8,$E$4,$H$4,$B$8)</f>
        <v>5124261.3954256251</v>
      </c>
      <c r="D13" s="4">
        <f>_xll.DBRW($B$1,$B$4,D$11,$B13,$E$8,$E$4,$H$4,$B$8)</f>
        <v>1732618.0458176318</v>
      </c>
      <c r="E13" s="4">
        <f>_xll.DBRW($B$1,$B$4,E$11,$B13,$E$8,$E$4,$H$4,$B$8)</f>
        <v>1668198.896971436</v>
      </c>
      <c r="F13" s="4">
        <f>_xll.DBRW($B$1,$B$4,F$11,$B13,$E$8,$E$4,$H$4,$B$8)</f>
        <v>1723444.4526365576</v>
      </c>
    </row>
    <row r="14" spans="1:20" x14ac:dyDescent="0.25">
      <c r="B14" s="5" t="s">
        <v>11</v>
      </c>
      <c r="C14" s="4">
        <f>_xll.DBRW($B$1,$B$4,C$11,$B14,$E$8,$E$4,$H$4,$B$8)</f>
        <v>1593767.8528822858</v>
      </c>
      <c r="D14" s="4">
        <f>_xll.DBRW($B$1,$B$4,D$11,$B14,$E$8,$E$4,$H$4,$B$8)</f>
        <v>511160.05003616662</v>
      </c>
      <c r="E14" s="4">
        <f>_xll.DBRW($B$1,$B$4,E$11,$B14,$E$8,$E$4,$H$4,$B$8)</f>
        <v>535909.96018553362</v>
      </c>
      <c r="F14" s="4">
        <f>_xll.DBRW($B$1,$B$4,F$11,$B14,$E$8,$E$4,$H$4,$B$8)</f>
        <v>546697.84266058565</v>
      </c>
    </row>
    <row r="15" spans="1:20" x14ac:dyDescent="0.25">
      <c r="B15" s="5" t="s">
        <v>12</v>
      </c>
      <c r="C15" s="4">
        <f>_xll.DBRW($B$1,$B$4,C$11,$B15,$E$8,$E$4,$H$4,$B$8)</f>
        <v>231773.63205559476</v>
      </c>
      <c r="D15" s="4">
        <f>_xll.DBRW($B$1,$B$4,D$11,$B15,$E$8,$E$4,$H$4,$B$8)</f>
        <v>183859.84073149762</v>
      </c>
      <c r="E15" s="4">
        <f>_xll.DBRW($B$1,$B$4,E$11,$B15,$E$8,$E$4,$H$4,$B$8)</f>
        <v>44070.609505915301</v>
      </c>
      <c r="F15" s="4">
        <f>_xll.DBRW($B$1,$B$4,F$11,$B15,$E$8,$E$4,$H$4,$B$8)</f>
        <v>3843.1818181818139</v>
      </c>
    </row>
    <row r="16" spans="1:20" x14ac:dyDescent="0.25">
      <c r="B16" s="5" t="s">
        <v>13</v>
      </c>
      <c r="C16" s="4">
        <f>_xll.DBRW($B$1,$B$4,C$11,$B16,$E$8,$E$4,$H$4,$B$8)</f>
        <v>1613454.4752044727</v>
      </c>
      <c r="D16" s="4">
        <f>_xll.DBRW($B$1,$B$4,D$11,$B16,$E$8,$E$4,$H$4,$B$8)</f>
        <v>513665.77078913111</v>
      </c>
      <c r="E16" s="4">
        <f>_xll.DBRW($B$1,$B$4,E$11,$B16,$E$8,$E$4,$H$4,$B$8)</f>
        <v>515755.89620749134</v>
      </c>
      <c r="F16" s="4">
        <f>_xll.DBRW($B$1,$B$4,F$11,$B16,$E$8,$E$4,$H$4,$B$8)</f>
        <v>584032.8082078502</v>
      </c>
    </row>
    <row r="17" spans="2:6" x14ac:dyDescent="0.25">
      <c r="B17" s="5" t="s">
        <v>14</v>
      </c>
      <c r="C17" s="4">
        <f>_xll.DBRW($B$1,$B$4,C$11,$B17,$E$8,$E$4,$H$4,$B$8)</f>
        <v>1685265.4352832723</v>
      </c>
      <c r="D17" s="4">
        <f>_xll.DBRW($B$1,$B$4,D$11,$B17,$E$8,$E$4,$H$4,$B$8)</f>
        <v>523932.38426083652</v>
      </c>
      <c r="E17" s="4">
        <f>_xll.DBRW($B$1,$B$4,E$11,$B17,$E$8,$E$4,$H$4,$B$8)</f>
        <v>572462.43107249564</v>
      </c>
      <c r="F17" s="4">
        <f>_xll.DBRW($B$1,$B$4,F$11,$B17,$E$8,$E$4,$H$4,$B$8)</f>
        <v>588870.61994994013</v>
      </c>
    </row>
    <row r="18" spans="2:6" x14ac:dyDescent="0.25">
      <c r="B18" s="5" t="s">
        <v>15</v>
      </c>
      <c r="C18" s="4">
        <f>_xll.DBRW($B$1,$B$4,C$11,$B18,$E$8,$E$4,$H$4,$B$8)</f>
        <v>3234515.2203827174</v>
      </c>
      <c r="D18" s="4">
        <f>_xll.DBRW($B$1,$B$4,D$11,$B18,$E$8,$E$4,$H$4,$B$8)</f>
        <v>1063729.9608910677</v>
      </c>
      <c r="E18" s="4">
        <f>_xll.DBRW($B$1,$B$4,E$11,$B18,$E$8,$E$4,$H$4,$B$8)</f>
        <v>1226216.069555419</v>
      </c>
      <c r="F18" s="4">
        <f>_xll.DBRW($B$1,$B$4,F$11,$B18,$E$8,$E$4,$H$4,$B$8)</f>
        <v>944569.18993623066</v>
      </c>
    </row>
    <row r="19" spans="2:6" x14ac:dyDescent="0.25">
      <c r="B19" s="5" t="s">
        <v>16</v>
      </c>
      <c r="C19" s="4">
        <f>_xll.DBRW($B$1,$B$4,C$11,$B19,$E$8,$E$4,$H$4,$B$8)</f>
        <v>1668221.7874029141</v>
      </c>
      <c r="D19" s="4">
        <f>_xll.DBRW($B$1,$B$4,D$11,$B19,$E$8,$E$4,$H$4,$B$8)</f>
        <v>543150.04417475534</v>
      </c>
      <c r="E19" s="4">
        <f>_xll.DBRW($B$1,$B$4,E$11,$B19,$E$8,$E$4,$H$4,$B$8)</f>
        <v>643654.11601822276</v>
      </c>
      <c r="F19" s="4">
        <f>_xll.DBRW($B$1,$B$4,F$11,$B19,$E$8,$E$4,$H$4,$B$8)</f>
        <v>481417.62720993598</v>
      </c>
    </row>
    <row r="20" spans="2:6" x14ac:dyDescent="0.25">
      <c r="B20" s="5" t="s">
        <v>17</v>
      </c>
      <c r="C20" s="4">
        <f>_xll.DBRW($B$1,$B$4,C$11,$B20,$E$8,$E$4,$H$4,$B$8)</f>
        <v>1566293.4329798033</v>
      </c>
      <c r="D20" s="4">
        <f>_xll.DBRW($B$1,$B$4,D$11,$B20,$E$8,$E$4,$H$4,$B$8)</f>
        <v>520579.91671631241</v>
      </c>
      <c r="E20" s="4">
        <f>_xll.DBRW($B$1,$B$4,E$11,$B20,$E$8,$E$4,$H$4,$B$8)</f>
        <v>582561.95353719627</v>
      </c>
      <c r="F20" s="4">
        <f>_xll.DBRW($B$1,$B$4,F$11,$B20,$E$8,$E$4,$H$4,$B$8)</f>
        <v>463151.56272629468</v>
      </c>
    </row>
    <row r="21" spans="2:6" x14ac:dyDescent="0.25">
      <c r="B21" s="5" t="s">
        <v>18</v>
      </c>
      <c r="C21" s="4">
        <f>_xll.DBRW($B$1,$B$4,C$11,$B21,$E$8,$E$4,$H$4,$B$8)</f>
        <v>1487219.1429986628</v>
      </c>
      <c r="D21" s="4">
        <f>_xll.DBRW($B$1,$B$4,D$11,$B21,$E$8,$E$4,$H$4,$B$8)</f>
        <v>475829.55759378913</v>
      </c>
      <c r="E21" s="4">
        <f>_xll.DBRW($B$1,$B$4,E$11,$B21,$E$8,$E$4,$H$4,$B$8)</f>
        <v>498318.00681552</v>
      </c>
      <c r="F21" s="4">
        <f>_xll.DBRW($B$1,$B$4,F$11,$B21,$E$8,$E$4,$H$4,$B$8)</f>
        <v>513071.57858935365</v>
      </c>
    </row>
    <row r="22" spans="2:6" x14ac:dyDescent="0.25">
      <c r="B22" s="5" t="s">
        <v>19</v>
      </c>
      <c r="C22" s="4">
        <f>_xll.DBRW($B$1,$B$4,C$11,$B22,$E$8,$E$4,$H$4,$B$8)</f>
        <v>1487219.1429986628</v>
      </c>
      <c r="D22" s="4">
        <f>_xll.DBRW($B$1,$B$4,D$11,$B22,$E$8,$E$4,$H$4,$B$8)</f>
        <v>475829.55759378913</v>
      </c>
      <c r="E22" s="4">
        <f>_xll.DBRW($B$1,$B$4,E$11,$B22,$E$8,$E$4,$H$4,$B$8)</f>
        <v>498318.00681552</v>
      </c>
      <c r="F22" s="4">
        <f>_xll.DBRW($B$1,$B$4,F$11,$B22,$E$8,$E$4,$H$4,$B$8)</f>
        <v>513071.57858935365</v>
      </c>
    </row>
  </sheetData>
  <mergeCells count="5">
    <mergeCell ref="B4:C5"/>
    <mergeCell ref="B8:C9"/>
    <mergeCell ref="E4:F5"/>
    <mergeCell ref="H4:I5"/>
    <mergeCell ref="E8:F9"/>
  </mergeCells>
  <pageMargins left="0.511811024" right="0.511811024" top="0.78740157499999996" bottom="0.78740157499999996" header="0.31496062000000002" footer="0.31496062000000002"/>
  <pageSetup paperSize="9" orientation="portrait" r:id="rId1"/>
  <customProperties>
    <customPr name="COR_LastLabelRowStart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A3242-3054-4BAD-A339-E4326373FEDA}">
  <dimension ref="A1:AU33"/>
  <sheetViews>
    <sheetView showGridLines="0" tabSelected="1" topLeftCell="B13" workbookViewId="0"/>
  </sheetViews>
  <sheetFormatPr defaultRowHeight="15" x14ac:dyDescent="0.25"/>
  <cols>
    <col min="1" max="1" width="25.7109375" hidden="1" customWidth="1"/>
    <col min="2" max="2" width="1.42578125" customWidth="1"/>
    <col min="3" max="3" width="25.7109375" customWidth="1"/>
    <col min="4" max="7" width="15.7109375" customWidth="1"/>
  </cols>
  <sheetData>
    <row r="1" spans="1:47" hidden="1" x14ac:dyDescent="0.25">
      <c r="A1" s="3" t="s">
        <v>20</v>
      </c>
      <c r="B1" s="3"/>
    </row>
    <row r="2" spans="1:47" s="10" customFormat="1" ht="15.75" hidden="1" x14ac:dyDescent="0.25">
      <c r="A2" s="10">
        <v>0</v>
      </c>
      <c r="C2" s="38" t="s">
        <v>24</v>
      </c>
      <c r="D2" s="40">
        <v>123.456789</v>
      </c>
      <c r="E2" s="40">
        <v>123.456789</v>
      </c>
      <c r="F2" s="40">
        <v>123.456789</v>
      </c>
      <c r="G2" s="40">
        <v>123.456789</v>
      </c>
    </row>
    <row r="3" spans="1:47" s="11" customFormat="1" ht="16.5" hidden="1" thickBot="1" x14ac:dyDescent="0.3">
      <c r="A3" s="11">
        <v>1</v>
      </c>
      <c r="C3" s="39" t="s">
        <v>24</v>
      </c>
      <c r="D3" s="41">
        <v>123.456789</v>
      </c>
      <c r="E3" s="41">
        <v>123.456789</v>
      </c>
      <c r="F3" s="41">
        <v>123.456789</v>
      </c>
      <c r="G3" s="41">
        <v>123.456789</v>
      </c>
    </row>
    <row r="4" spans="1:47" s="12" customFormat="1" hidden="1" thickBot="1" x14ac:dyDescent="0.3">
      <c r="A4" s="12">
        <v>2</v>
      </c>
      <c r="C4" s="13" t="s">
        <v>24</v>
      </c>
      <c r="D4" s="14">
        <v>123.456789</v>
      </c>
      <c r="E4" s="14">
        <v>123.456789</v>
      </c>
      <c r="F4" s="14">
        <v>123.456789</v>
      </c>
      <c r="G4" s="14">
        <v>123.456789</v>
      </c>
    </row>
    <row r="5" spans="1:47" s="15" customFormat="1" hidden="1" thickBot="1" x14ac:dyDescent="0.3">
      <c r="A5" s="15">
        <v>3</v>
      </c>
      <c r="C5" s="16" t="s">
        <v>24</v>
      </c>
      <c r="D5" s="17">
        <v>123.456789</v>
      </c>
      <c r="E5" s="17">
        <v>123.456789</v>
      </c>
      <c r="F5" s="17">
        <v>123.456789</v>
      </c>
      <c r="G5" s="17">
        <v>123.456789</v>
      </c>
    </row>
    <row r="6" spans="1:47" s="18" customFormat="1" hidden="1" thickBot="1" x14ac:dyDescent="0.3">
      <c r="A6" s="18">
        <v>4</v>
      </c>
      <c r="C6" s="19" t="s">
        <v>24</v>
      </c>
      <c r="D6" s="20">
        <v>123.456789</v>
      </c>
      <c r="E6" s="20">
        <v>123.456789</v>
      </c>
      <c r="F6" s="20">
        <v>123.456789</v>
      </c>
      <c r="G6" s="20">
        <v>123.456789</v>
      </c>
    </row>
    <row r="7" spans="1:47" s="21" customFormat="1" hidden="1" thickBot="1" x14ac:dyDescent="0.3">
      <c r="A7" s="21">
        <v>5</v>
      </c>
      <c r="C7" s="22" t="s">
        <v>24</v>
      </c>
      <c r="D7" s="23">
        <v>123.456789</v>
      </c>
      <c r="E7" s="23">
        <v>123.456789</v>
      </c>
      <c r="F7" s="23">
        <v>123.456789</v>
      </c>
      <c r="G7" s="23">
        <v>123.456789</v>
      </c>
    </row>
    <row r="8" spans="1:47" s="25" customFormat="1" hidden="1" thickBot="1" x14ac:dyDescent="0.3">
      <c r="A8" s="24" t="s">
        <v>21</v>
      </c>
      <c r="B8" s="24"/>
      <c r="C8" s="26" t="s">
        <v>24</v>
      </c>
      <c r="D8" s="27">
        <v>123.456789</v>
      </c>
      <c r="E8" s="27">
        <v>123.456789</v>
      </c>
      <c r="F8" s="27">
        <v>123.456789</v>
      </c>
      <c r="G8" s="27">
        <v>123.456789</v>
      </c>
    </row>
    <row r="9" spans="1:47" s="29" customFormat="1" hidden="1" thickBot="1" x14ac:dyDescent="0.3">
      <c r="A9" s="28" t="s">
        <v>22</v>
      </c>
      <c r="B9" s="28"/>
      <c r="C9" s="30" t="s">
        <v>24</v>
      </c>
      <c r="D9" s="31">
        <v>123.456789</v>
      </c>
      <c r="E9" s="31">
        <v>123.456789</v>
      </c>
      <c r="F9" s="31">
        <v>123.456789</v>
      </c>
      <c r="G9" s="31">
        <v>123.456789</v>
      </c>
    </row>
    <row r="10" spans="1:47" hidden="1" x14ac:dyDescent="0.25">
      <c r="A10" s="3" t="s">
        <v>23</v>
      </c>
      <c r="B10" s="3"/>
    </row>
    <row r="11" spans="1:47" hidden="1" x14ac:dyDescent="0.25">
      <c r="C11" s="3" t="s">
        <v>25</v>
      </c>
    </row>
    <row r="12" spans="1:47" hidden="1" x14ac:dyDescent="0.25">
      <c r="C12" t="str">
        <f>_xll.TM1RPTVIEW("smartco:Revenue:18424654",0,_xll.TM1RPTTITLE("smartco:organization",$C$15),_xll.TM1RPTTITLE("smartco:Month",$C$19),_xll.TM1RPTTITLE("smartco:Revenue",$F$15),_xll.TM1RPTTITLE("smartco:Year",$F$19),_xll.TM1RPTTITLE("smartco:Version",$I$15),TM1RPTFMTRNG18424654,TM1RPTFMTIDCOL18424654)</f>
        <v>smartco:Revenue:18424654</v>
      </c>
    </row>
    <row r="13" spans="1:47" s="32" customFormat="1" ht="15.75" customHeight="1" x14ac:dyDescent="0.25">
      <c r="A13"/>
    </row>
    <row r="14" spans="1:47" ht="15.75" x14ac:dyDescent="0.25">
      <c r="B14" s="37"/>
      <c r="C14" s="8" t="s">
        <v>0</v>
      </c>
      <c r="D14" s="37"/>
      <c r="E14" s="37"/>
      <c r="F14" s="8" t="s">
        <v>1</v>
      </c>
      <c r="G14" s="37"/>
      <c r="H14" s="37"/>
      <c r="I14" s="8" t="s">
        <v>4</v>
      </c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</row>
    <row r="15" spans="1:47" ht="15.75" x14ac:dyDescent="0.25">
      <c r="B15" s="37"/>
      <c r="C15" s="33" t="str">
        <f>_xll.SUBNM("smartco:organization","Workflow","Total Company","Caption_Default")</f>
        <v>Total Company</v>
      </c>
      <c r="D15" s="34"/>
      <c r="E15" s="37"/>
      <c r="F15" s="33" t="str">
        <f>_xll.SUBNM("smartco:Revenue","Report","Volume - Units","Caption_Default")</f>
        <v>Volume - Units</v>
      </c>
      <c r="G15" s="34"/>
      <c r="H15" s="37"/>
      <c r="I15" s="33" t="str">
        <f>_xll.SUBNM("smartco:Version","Current","Budget","Caption_Default")</f>
        <v>Budget</v>
      </c>
      <c r="J15" s="34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</row>
    <row r="16" spans="1:47" ht="15.75" x14ac:dyDescent="0.25">
      <c r="B16" s="37"/>
      <c r="C16" s="35"/>
      <c r="D16" s="36"/>
      <c r="E16" s="37"/>
      <c r="F16" s="35"/>
      <c r="G16" s="36"/>
      <c r="H16" s="37"/>
      <c r="I16" s="35"/>
      <c r="J16" s="36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</row>
    <row r="17" spans="1:47" ht="0.95" customHeight="1" x14ac:dyDescent="0.25"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</row>
    <row r="18" spans="1:47" ht="15.75" x14ac:dyDescent="0.25">
      <c r="B18" s="37"/>
      <c r="C18" s="8" t="s">
        <v>2</v>
      </c>
      <c r="D18" s="37"/>
      <c r="E18" s="37"/>
      <c r="F18" s="8" t="s">
        <v>3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</row>
    <row r="19" spans="1:47" ht="15.75" x14ac:dyDescent="0.25">
      <c r="B19" s="37"/>
      <c r="C19" s="33" t="str">
        <f>_xll.SUBNM("smartco:Month","MY","Year")</f>
        <v>Year</v>
      </c>
      <c r="D19" s="34"/>
      <c r="E19" s="37"/>
      <c r="F19" s="33" t="str">
        <f>_xll.SUBNM("smartco:Year","Default","2020","Caption_Default")</f>
        <v>2020</v>
      </c>
      <c r="G19" s="34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</row>
    <row r="20" spans="1:47" ht="15.75" x14ac:dyDescent="0.25">
      <c r="B20" s="37"/>
      <c r="C20" s="35"/>
      <c r="D20" s="36"/>
      <c r="E20" s="37"/>
      <c r="F20" s="35"/>
      <c r="G20" s="36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</row>
    <row r="22" spans="1:47" ht="15.75" x14ac:dyDescent="0.25">
      <c r="A22">
        <v>0</v>
      </c>
      <c r="C22" s="6"/>
      <c r="D22" s="7" t="s">
        <v>5</v>
      </c>
      <c r="E22" s="7" t="s">
        <v>6</v>
      </c>
      <c r="F22" s="7" t="s">
        <v>7</v>
      </c>
      <c r="G22" s="7" t="s">
        <v>8</v>
      </c>
    </row>
    <row r="23" spans="1:47" s="11" customFormat="1" ht="15.75" x14ac:dyDescent="0.25">
      <c r="A23" s="11">
        <f>IF(A22=0,1,0)</f>
        <v>1</v>
      </c>
      <c r="C23" s="42" t="str">
        <f>_xll.TM1RPTROW($C$12,"smartco:product",,,"Caption_Default",FALSE,C$11)</f>
        <v>Phones</v>
      </c>
      <c r="D23" s="41">
        <f>_xll.DBRW($C$12,$C$15,D$22,$C23,$C$19,$F$19,$I$15,$F$15)</f>
        <v>9845995.7588070035</v>
      </c>
      <c r="E23" s="41">
        <f>_xll.DBRW($C$12,$C$15,E$22,$C23,$C$19,$F$19,$I$15,$F$15)</f>
        <v>3272177.5643024887</v>
      </c>
      <c r="F23" s="41">
        <f>_xll.DBRW($C$12,$C$15,F$22,$C23,$C$19,$F$19,$I$15,$F$15)</f>
        <v>3392732.9733423754</v>
      </c>
      <c r="G23" s="41">
        <f>_xll.DBRW($C$12,$C$15,G$22,$C23,$C$19,$F$19,$I$15,$F$15)</f>
        <v>3181085.2211621418</v>
      </c>
    </row>
    <row r="24" spans="1:47" s="10" customFormat="1" ht="15.75" x14ac:dyDescent="0.25">
      <c r="A24" s="10">
        <f t="shared" ref="A24:A33" si="0">IF(A23=0,1,0)</f>
        <v>0</v>
      </c>
      <c r="C24" s="43" t="s">
        <v>10</v>
      </c>
      <c r="D24" s="40">
        <f>_xll.DBRW($C$12,$C$15,D$22,$C24,$C$19,$F$19,$I$15,$F$15)</f>
        <v>5124261.3954256251</v>
      </c>
      <c r="E24" s="40">
        <f>_xll.DBRW($C$12,$C$15,E$22,$C24,$C$19,$F$19,$I$15,$F$15)</f>
        <v>1732618.0458176318</v>
      </c>
      <c r="F24" s="40">
        <f>_xll.DBRW($C$12,$C$15,F$22,$C24,$C$19,$F$19,$I$15,$F$15)</f>
        <v>1668198.896971436</v>
      </c>
      <c r="G24" s="40">
        <f>_xll.DBRW($C$12,$C$15,G$22,$C24,$C$19,$F$19,$I$15,$F$15)</f>
        <v>1723444.4526365576</v>
      </c>
    </row>
    <row r="25" spans="1:47" s="11" customFormat="1" ht="15.75" x14ac:dyDescent="0.25">
      <c r="A25" s="11">
        <f t="shared" si="0"/>
        <v>1</v>
      </c>
      <c r="C25" s="45" t="s">
        <v>11</v>
      </c>
      <c r="D25" s="41">
        <f>_xll.DBRW($C$12,$C$15,D$22,$C25,$C$19,$F$19,$I$15,$F$15)</f>
        <v>1593767.8528822858</v>
      </c>
      <c r="E25" s="41">
        <f>_xll.DBRW($C$12,$C$15,E$22,$C25,$C$19,$F$19,$I$15,$F$15)</f>
        <v>511160.05003616662</v>
      </c>
      <c r="F25" s="41">
        <f>_xll.DBRW($C$12,$C$15,F$22,$C25,$C$19,$F$19,$I$15,$F$15)</f>
        <v>535909.96018553362</v>
      </c>
      <c r="G25" s="41">
        <f>_xll.DBRW($C$12,$C$15,G$22,$C25,$C$19,$F$19,$I$15,$F$15)</f>
        <v>546697.84266058565</v>
      </c>
    </row>
    <row r="26" spans="1:47" s="10" customFormat="1" ht="15.75" x14ac:dyDescent="0.25">
      <c r="A26" s="10">
        <f t="shared" si="0"/>
        <v>0</v>
      </c>
      <c r="C26" s="46" t="s">
        <v>12</v>
      </c>
      <c r="D26" s="40">
        <f>_xll.DBRW($C$12,$C$15,D$22,$C26,$C$19,$F$19,$I$15,$F$15)</f>
        <v>231773.63205559476</v>
      </c>
      <c r="E26" s="40">
        <f>_xll.DBRW($C$12,$C$15,E$22,$C26,$C$19,$F$19,$I$15,$F$15)</f>
        <v>183859.84073149762</v>
      </c>
      <c r="F26" s="40">
        <f>_xll.DBRW($C$12,$C$15,F$22,$C26,$C$19,$F$19,$I$15,$F$15)</f>
        <v>44070.609505915301</v>
      </c>
      <c r="G26" s="40">
        <f>_xll.DBRW($C$12,$C$15,G$22,$C26,$C$19,$F$19,$I$15,$F$15)</f>
        <v>3843.1818181818139</v>
      </c>
    </row>
    <row r="27" spans="1:47" s="11" customFormat="1" ht="15.75" x14ac:dyDescent="0.25">
      <c r="A27" s="11">
        <f t="shared" si="0"/>
        <v>1</v>
      </c>
      <c r="C27" s="45" t="s">
        <v>13</v>
      </c>
      <c r="D27" s="41">
        <f>_xll.DBRW($C$12,$C$15,D$22,$C27,$C$19,$F$19,$I$15,$F$15)</f>
        <v>1613454.4752044727</v>
      </c>
      <c r="E27" s="41">
        <f>_xll.DBRW($C$12,$C$15,E$22,$C27,$C$19,$F$19,$I$15,$F$15)</f>
        <v>513665.77078913111</v>
      </c>
      <c r="F27" s="41">
        <f>_xll.DBRW($C$12,$C$15,F$22,$C27,$C$19,$F$19,$I$15,$F$15)</f>
        <v>515755.89620749134</v>
      </c>
      <c r="G27" s="41">
        <f>_xll.DBRW($C$12,$C$15,G$22,$C27,$C$19,$F$19,$I$15,$F$15)</f>
        <v>584032.8082078502</v>
      </c>
    </row>
    <row r="28" spans="1:47" s="10" customFormat="1" ht="15.75" x14ac:dyDescent="0.25">
      <c r="A28" s="10">
        <f t="shared" si="0"/>
        <v>0</v>
      </c>
      <c r="C28" s="46" t="s">
        <v>14</v>
      </c>
      <c r="D28" s="40">
        <f>_xll.DBRW($C$12,$C$15,D$22,$C28,$C$19,$F$19,$I$15,$F$15)</f>
        <v>1685265.4352832723</v>
      </c>
      <c r="E28" s="40">
        <f>_xll.DBRW($C$12,$C$15,E$22,$C28,$C$19,$F$19,$I$15,$F$15)</f>
        <v>523932.38426083652</v>
      </c>
      <c r="F28" s="40">
        <f>_xll.DBRW($C$12,$C$15,F$22,$C28,$C$19,$F$19,$I$15,$F$15)</f>
        <v>572462.43107249564</v>
      </c>
      <c r="G28" s="40">
        <f>_xll.DBRW($C$12,$C$15,G$22,$C28,$C$19,$F$19,$I$15,$F$15)</f>
        <v>588870.61994994013</v>
      </c>
    </row>
    <row r="29" spans="1:47" s="11" customFormat="1" ht="15.75" x14ac:dyDescent="0.25">
      <c r="A29" s="11">
        <f t="shared" si="0"/>
        <v>1</v>
      </c>
      <c r="C29" s="44" t="s">
        <v>15</v>
      </c>
      <c r="D29" s="41">
        <f>_xll.DBRW($C$12,$C$15,D$22,$C29,$C$19,$F$19,$I$15,$F$15)</f>
        <v>3234515.2203827174</v>
      </c>
      <c r="E29" s="41">
        <f>_xll.DBRW($C$12,$C$15,E$22,$C29,$C$19,$F$19,$I$15,$F$15)</f>
        <v>1063729.9608910677</v>
      </c>
      <c r="F29" s="41">
        <f>_xll.DBRW($C$12,$C$15,F$22,$C29,$C$19,$F$19,$I$15,$F$15)</f>
        <v>1226216.069555419</v>
      </c>
      <c r="G29" s="41">
        <f>_xll.DBRW($C$12,$C$15,G$22,$C29,$C$19,$F$19,$I$15,$F$15)</f>
        <v>944569.18993623066</v>
      </c>
    </row>
    <row r="30" spans="1:47" s="10" customFormat="1" ht="15.75" x14ac:dyDescent="0.25">
      <c r="A30" s="10">
        <f t="shared" si="0"/>
        <v>0</v>
      </c>
      <c r="C30" s="46" t="s">
        <v>16</v>
      </c>
      <c r="D30" s="40">
        <f>_xll.DBRW($C$12,$C$15,D$22,$C30,$C$19,$F$19,$I$15,$F$15)</f>
        <v>1668221.7874029141</v>
      </c>
      <c r="E30" s="40">
        <f>_xll.DBRW($C$12,$C$15,E$22,$C30,$C$19,$F$19,$I$15,$F$15)</f>
        <v>543150.04417475534</v>
      </c>
      <c r="F30" s="40">
        <f>_xll.DBRW($C$12,$C$15,F$22,$C30,$C$19,$F$19,$I$15,$F$15)</f>
        <v>643654.11601822276</v>
      </c>
      <c r="G30" s="40">
        <f>_xll.DBRW($C$12,$C$15,G$22,$C30,$C$19,$F$19,$I$15,$F$15)</f>
        <v>481417.62720993598</v>
      </c>
    </row>
    <row r="31" spans="1:47" s="11" customFormat="1" ht="15.75" x14ac:dyDescent="0.25">
      <c r="A31" s="11">
        <f t="shared" si="0"/>
        <v>1</v>
      </c>
      <c r="C31" s="45" t="s">
        <v>17</v>
      </c>
      <c r="D31" s="41">
        <f>_xll.DBRW($C$12,$C$15,D$22,$C31,$C$19,$F$19,$I$15,$F$15)</f>
        <v>1566293.4329798033</v>
      </c>
      <c r="E31" s="41">
        <f>_xll.DBRW($C$12,$C$15,E$22,$C31,$C$19,$F$19,$I$15,$F$15)</f>
        <v>520579.91671631241</v>
      </c>
      <c r="F31" s="41">
        <f>_xll.DBRW($C$12,$C$15,F$22,$C31,$C$19,$F$19,$I$15,$F$15)</f>
        <v>582561.95353719627</v>
      </c>
      <c r="G31" s="41">
        <f>_xll.DBRW($C$12,$C$15,G$22,$C31,$C$19,$F$19,$I$15,$F$15)</f>
        <v>463151.56272629468</v>
      </c>
    </row>
    <row r="32" spans="1:47" s="10" customFormat="1" ht="15.75" x14ac:dyDescent="0.25">
      <c r="A32" s="10">
        <f t="shared" si="0"/>
        <v>0</v>
      </c>
      <c r="C32" s="43" t="s">
        <v>18</v>
      </c>
      <c r="D32" s="40">
        <f>_xll.DBRW($C$12,$C$15,D$22,$C32,$C$19,$F$19,$I$15,$F$15)</f>
        <v>1487219.1429986628</v>
      </c>
      <c r="E32" s="40">
        <f>_xll.DBRW($C$12,$C$15,E$22,$C32,$C$19,$F$19,$I$15,$F$15)</f>
        <v>475829.55759378913</v>
      </c>
      <c r="F32" s="40">
        <f>_xll.DBRW($C$12,$C$15,F$22,$C32,$C$19,$F$19,$I$15,$F$15)</f>
        <v>498318.00681552</v>
      </c>
      <c r="G32" s="40">
        <f>_xll.DBRW($C$12,$C$15,G$22,$C32,$C$19,$F$19,$I$15,$F$15)</f>
        <v>513071.57858935365</v>
      </c>
    </row>
    <row r="33" spans="1:7" s="11" customFormat="1" ht="15.75" x14ac:dyDescent="0.25">
      <c r="A33" s="11">
        <f t="shared" si="0"/>
        <v>1</v>
      </c>
      <c r="C33" s="45" t="s">
        <v>19</v>
      </c>
      <c r="D33" s="41">
        <f>_xll.DBRW($C$12,$C$15,D$22,$C33,$C$19,$F$19,$I$15,$F$15)</f>
        <v>1487219.1429986628</v>
      </c>
      <c r="E33" s="41">
        <f>_xll.DBRW($C$12,$C$15,E$22,$C33,$C$19,$F$19,$I$15,$F$15)</f>
        <v>475829.55759378913</v>
      </c>
      <c r="F33" s="41">
        <f>_xll.DBRW($C$12,$C$15,F$22,$C33,$C$19,$F$19,$I$15,$F$15)</f>
        <v>498318.00681552</v>
      </c>
      <c r="G33" s="41">
        <f>_xll.DBRW($C$12,$C$15,G$22,$C33,$C$19,$F$19,$I$15,$F$15)</f>
        <v>513071.57858935365</v>
      </c>
    </row>
  </sheetData>
  <mergeCells count="5">
    <mergeCell ref="C15:D16"/>
    <mergeCell ref="C19:D20"/>
    <mergeCell ref="F15:G16"/>
    <mergeCell ref="I15:J16"/>
    <mergeCell ref="F19:G20"/>
  </mergeCells>
  <dataValidations count="1">
    <dataValidation type="list" errorStyle="information" allowBlank="1" showInputMessage="1" sqref="F19:G20" xr:uid="{362F3FE9-0D48-4EDE-9937-D71E30E6C60C}">
      <formula1>cafe_validation_temp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Planilha2</vt:lpstr>
      <vt:lpstr>Planilha3</vt:lpstr>
      <vt:lpstr>Planilha3!TM1RPTDATARNG18424654</vt:lpstr>
      <vt:lpstr>Planilha3!TM1RPTFMTIDCOL18424654</vt:lpstr>
      <vt:lpstr>Planilha3!TM1RPTFMTRNG18424654</vt:lpstr>
      <vt:lpstr>Planilha3!TM1RPTQRYRNG18424654</vt:lpstr>
      <vt:lpstr>Planilha3!TM1RPTVIEWRNG18424654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Miranda</dc:creator>
  <cp:lastModifiedBy>Felipe Miranda</cp:lastModifiedBy>
  <dcterms:created xsi:type="dcterms:W3CDTF">2021-07-20T11:21:48Z</dcterms:created>
  <dcterms:modified xsi:type="dcterms:W3CDTF">2021-07-20T11:41:16Z</dcterms:modified>
</cp:coreProperties>
</file>