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formations\PROJETS REALISEES\cross_platforme\DB model\"/>
    </mc:Choice>
  </mc:AlternateContent>
  <xr:revisionPtr revIDLastSave="0" documentId="13_ncr:1_{41104E36-9BF1-4FDB-A8D1-5C4C65C6BD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heoriqu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H4" i="2"/>
  <c r="H5" i="2"/>
  <c r="F7" i="2"/>
  <c r="H7" i="2" s="1"/>
  <c r="F3" i="2"/>
  <c r="H3" i="2" s="1"/>
  <c r="F2" i="2"/>
  <c r="H2" i="2" s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C6" i="2"/>
  <c r="B3" i="2"/>
  <c r="F6" i="2" l="1"/>
  <c r="H6" i="2" s="1"/>
  <c r="H9" i="2" s="1"/>
</calcChain>
</file>

<file path=xl/sharedStrings.xml><?xml version="1.0" encoding="utf-8"?>
<sst xmlns="http://schemas.openxmlformats.org/spreadsheetml/2006/main" count="86" uniqueCount="53">
  <si>
    <t>query</t>
  </si>
  <si>
    <t>operation</t>
  </si>
  <si>
    <t>description</t>
  </si>
  <si>
    <t>quantification</t>
  </si>
  <si>
    <t>qualification</t>
  </si>
  <si>
    <t>create a project</t>
  </si>
  <si>
    <t>list of projects</t>
  </si>
  <si>
    <t>create a project task</t>
  </si>
  <si>
    <t>list of project tasks</t>
  </si>
  <si>
    <t>project details</t>
  </si>
  <si>
    <t>task details</t>
  </si>
  <si>
    <t>write</t>
  </si>
  <si>
    <t>read</t>
  </si>
  <si>
    <t>add memebre to project</t>
  </si>
  <si>
    <t>add member to task</t>
  </si>
  <si>
    <t>update a project data</t>
  </si>
  <si>
    <t>update a task data</t>
  </si>
  <si>
    <t>dashboard</t>
  </si>
  <si>
    <t>create project comment</t>
  </si>
  <si>
    <t>show project comments tree</t>
  </si>
  <si>
    <t>workspace memebers</t>
  </si>
  <si>
    <t>add members to workspace</t>
  </si>
  <si>
    <t>project members</t>
  </si>
  <si>
    <t>number of project to be created per day</t>
  </si>
  <si>
    <t>number of tasks to be created per day</t>
  </si>
  <si>
    <t>comments per day</t>
  </si>
  <si>
    <t>inscription per day</t>
  </si>
  <si>
    <t>add member to project</t>
  </si>
  <si>
    <t>operation/second</t>
  </si>
  <si>
    <t>2000/day =&gt; 0,1/sec
&lt; 1s</t>
  </si>
  <si>
    <t>number of request list project</t>
  </si>
  <si>
    <t>number of request task</t>
  </si>
  <si>
    <t>10000/day =&gt; 1/sec
&lt; 1s</t>
  </si>
  <si>
    <t>750000/day =&gt; 26/sec
&lt;1s</t>
  </si>
  <si>
    <t>numbers of projects; projects by progression; latest tasks; latest projects;latest comments</t>
  </si>
  <si>
    <t>critical-write</t>
  </si>
  <si>
    <t>non critical-write</t>
  </si>
  <si>
    <t>keep data duration</t>
  </si>
  <si>
    <t>10 years</t>
  </si>
  <si>
    <t>one operation size byte</t>
  </si>
  <si>
    <t>life duration</t>
  </si>
  <si>
    <t>size (bytes)</t>
  </si>
  <si>
    <t>storage size (Gega)</t>
  </si>
  <si>
    <t>Total</t>
  </si>
  <si>
    <t>storage lifetime (years)</t>
  </si>
  <si>
    <t>estimated number of registrations</t>
  </si>
  <si>
    <t>designation</t>
  </si>
  <si>
    <t>project</t>
  </si>
  <si>
    <t>task</t>
  </si>
  <si>
    <t>comments</t>
  </si>
  <si>
    <t>users</t>
  </si>
  <si>
    <t>total size en Gega</t>
  </si>
  <si>
    <t>operation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</si>
</sst>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8ADE0-080A-4458-9E1A-0E8B5A8D31BC}" name="Table1" displayName="Table1" ref="A1:H18" totalsRowCount="1">
  <autoFilter ref="A1:H17" xr:uid="{35B8ADE0-080A-4458-9E1A-0E8B5A8D31BC}"/>
  <tableColumns count="8">
    <tableColumn id="1" xr3:uid="{DAE94285-C32F-4741-BE61-0D120D99E950}" name="query" totalsRowLabel="Total"/>
    <tableColumn id="2" xr3:uid="{B2106552-7E75-4090-89ED-28CE9EDD273B}" name="operation"/>
    <tableColumn id="3" xr3:uid="{849B052C-473A-42AD-BBAC-15D8DC635F55}" name="description"/>
    <tableColumn id="4" xr3:uid="{A9D49B5E-B03F-4974-94B8-69627AB96441}" name="quantification"/>
    <tableColumn id="5" xr3:uid="{8A19628F-AACD-46CC-997A-0882215436A4}" name="qualification"/>
    <tableColumn id="6" xr3:uid="{E5D89B17-F786-4548-8310-FEE6D23F9DBA}" name="life duration"/>
    <tableColumn id="7" xr3:uid="{EA07E523-311D-4096-8894-9759952CEF37}" name="size (bytes)"/>
    <tableColumn id="8" xr3:uid="{6C52567C-D0C5-4E8D-9032-FAB0E5719F9D}" name="storage size (Gega)" totalsRowFunction="sum" dataDxfId="0">
      <calculatedColumnFormula>2000*365*20*Table1[[#This Row],[size (bytes)]]/1000000000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A4" sqref="A4:H4"/>
    </sheetView>
  </sheetViews>
  <sheetFormatPr defaultRowHeight="15" x14ac:dyDescent="0.25"/>
  <cols>
    <col min="1" max="1" width="46.5703125" customWidth="1"/>
    <col min="2" max="2" width="23.28515625" customWidth="1"/>
    <col min="3" max="3" width="69.7109375" customWidth="1"/>
    <col min="4" max="4" width="35.7109375" customWidth="1"/>
    <col min="5" max="5" width="39.140625" customWidth="1"/>
    <col min="6" max="6" width="17.85546875" customWidth="1"/>
    <col min="7" max="7" width="13.85546875" customWidth="1"/>
    <col min="8" max="8" width="1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41</v>
      </c>
      <c r="H1" t="s">
        <v>42</v>
      </c>
    </row>
    <row r="2" spans="1:8" ht="39.75" customHeight="1" x14ac:dyDescent="0.25">
      <c r="A2" s="5" t="s">
        <v>5</v>
      </c>
      <c r="B2" s="5" t="s">
        <v>11</v>
      </c>
      <c r="C2" s="5"/>
      <c r="D2" s="6" t="s">
        <v>29</v>
      </c>
      <c r="E2" s="5" t="s">
        <v>35</v>
      </c>
      <c r="F2" s="5">
        <v>20</v>
      </c>
      <c r="G2" s="5">
        <v>800</v>
      </c>
      <c r="H2" s="5">
        <f>2000*365*20*Table1[[#This Row],[size (bytes)]]/1000000000</f>
        <v>11.68</v>
      </c>
    </row>
    <row r="3" spans="1:8" ht="30" x14ac:dyDescent="0.25">
      <c r="A3" t="s">
        <v>6</v>
      </c>
      <c r="B3" t="s">
        <v>12</v>
      </c>
      <c r="D3" s="1" t="s">
        <v>32</v>
      </c>
      <c r="H3">
        <f>2000*365*20*Table1[[#This Row],[size (bytes)]]/1000000000</f>
        <v>0</v>
      </c>
    </row>
    <row r="4" spans="1:8" ht="30" x14ac:dyDescent="0.25">
      <c r="A4" s="5" t="s">
        <v>7</v>
      </c>
      <c r="B4" s="5" t="s">
        <v>11</v>
      </c>
      <c r="C4" s="5"/>
      <c r="D4" s="6" t="s">
        <v>29</v>
      </c>
      <c r="E4" s="5" t="s">
        <v>35</v>
      </c>
      <c r="F4" s="5">
        <v>20</v>
      </c>
      <c r="G4" s="5">
        <v>800</v>
      </c>
      <c r="H4" s="5">
        <f>2000*365*20*Table1[[#This Row],[size (bytes)]]/1000000000</f>
        <v>11.68</v>
      </c>
    </row>
    <row r="5" spans="1:8" ht="30" x14ac:dyDescent="0.25">
      <c r="A5" t="s">
        <v>8</v>
      </c>
      <c r="B5" t="s">
        <v>12</v>
      </c>
      <c r="D5" s="1" t="s">
        <v>32</v>
      </c>
      <c r="H5">
        <f>2000*365*20*Table1[[#This Row],[size (bytes)]]/1000000000</f>
        <v>0</v>
      </c>
    </row>
    <row r="6" spans="1:8" ht="30" x14ac:dyDescent="0.25">
      <c r="A6" t="s">
        <v>9</v>
      </c>
      <c r="B6" t="s">
        <v>12</v>
      </c>
      <c r="D6" s="1" t="s">
        <v>32</v>
      </c>
      <c r="H6">
        <f>2000*365*20*Table1[[#This Row],[size (bytes)]]/1000000000</f>
        <v>0</v>
      </c>
    </row>
    <row r="7" spans="1:8" ht="30" x14ac:dyDescent="0.25">
      <c r="A7" t="s">
        <v>10</v>
      </c>
      <c r="B7" t="s">
        <v>12</v>
      </c>
      <c r="D7" s="1" t="s">
        <v>32</v>
      </c>
      <c r="H7">
        <f>2000*365*20*Table1[[#This Row],[size (bytes)]]/1000000000</f>
        <v>0</v>
      </c>
    </row>
    <row r="8" spans="1:8" ht="30" x14ac:dyDescent="0.25">
      <c r="A8" t="s">
        <v>13</v>
      </c>
      <c r="B8" t="s">
        <v>11</v>
      </c>
      <c r="D8" s="1" t="s">
        <v>29</v>
      </c>
      <c r="E8" t="s">
        <v>35</v>
      </c>
      <c r="F8">
        <v>20</v>
      </c>
      <c r="G8">
        <v>300</v>
      </c>
      <c r="H8">
        <f>2000*365*20*Table1[[#This Row],[size (bytes)]]/1000000000</f>
        <v>4.38</v>
      </c>
    </row>
    <row r="9" spans="1:8" ht="30" x14ac:dyDescent="0.25">
      <c r="A9" t="s">
        <v>14</v>
      </c>
      <c r="B9" t="s">
        <v>11</v>
      </c>
      <c r="D9" s="1" t="s">
        <v>32</v>
      </c>
      <c r="E9" t="s">
        <v>35</v>
      </c>
      <c r="F9">
        <v>20</v>
      </c>
      <c r="G9">
        <v>300</v>
      </c>
      <c r="H9">
        <f>2000*365*20*Table1[[#This Row],[size (bytes)]]/1000000000</f>
        <v>4.38</v>
      </c>
    </row>
    <row r="10" spans="1:8" ht="30" x14ac:dyDescent="0.25">
      <c r="A10" t="s">
        <v>15</v>
      </c>
      <c r="B10" t="s">
        <v>11</v>
      </c>
      <c r="D10" s="1" t="s">
        <v>29</v>
      </c>
      <c r="E10" t="s">
        <v>35</v>
      </c>
      <c r="H10">
        <f>2000*365*20*Table1[[#This Row],[size (bytes)]]/1000000000</f>
        <v>0</v>
      </c>
    </row>
    <row r="11" spans="1:8" ht="30" x14ac:dyDescent="0.25">
      <c r="A11" t="s">
        <v>16</v>
      </c>
      <c r="B11" t="s">
        <v>11</v>
      </c>
      <c r="D11" s="1" t="s">
        <v>29</v>
      </c>
      <c r="E11" t="s">
        <v>35</v>
      </c>
      <c r="H11">
        <f>2000*365*20*Table1[[#This Row],[size (bytes)]]/1000000000</f>
        <v>0</v>
      </c>
    </row>
    <row r="12" spans="1:8" ht="30" x14ac:dyDescent="0.25">
      <c r="A12" t="s">
        <v>18</v>
      </c>
      <c r="B12" t="s">
        <v>11</v>
      </c>
      <c r="D12" s="1" t="s">
        <v>33</v>
      </c>
      <c r="E12" t="s">
        <v>36</v>
      </c>
      <c r="F12">
        <v>20</v>
      </c>
      <c r="G12">
        <v>800</v>
      </c>
      <c r="H12">
        <f>2000*365*20*Table1[[#This Row],[size (bytes)]]/1000000000</f>
        <v>11.68</v>
      </c>
    </row>
    <row r="13" spans="1:8" x14ac:dyDescent="0.25">
      <c r="A13" t="s">
        <v>19</v>
      </c>
      <c r="B13" t="s">
        <v>12</v>
      </c>
      <c r="H13">
        <f>2000*365*20*Table1[[#This Row],[size (bytes)]]/1000000000</f>
        <v>0</v>
      </c>
    </row>
    <row r="14" spans="1:8" ht="30" x14ac:dyDescent="0.25">
      <c r="A14" s="2" t="s">
        <v>17</v>
      </c>
      <c r="B14" s="2" t="s">
        <v>12</v>
      </c>
      <c r="C14" s="3" t="s">
        <v>34</v>
      </c>
      <c r="D14" s="1" t="s">
        <v>32</v>
      </c>
      <c r="E14" s="2"/>
      <c r="H14">
        <f>2000*365*20*Table1[[#This Row],[size (bytes)]]/1000000000</f>
        <v>0</v>
      </c>
    </row>
    <row r="15" spans="1:8" ht="30" x14ac:dyDescent="0.25">
      <c r="A15" t="s">
        <v>20</v>
      </c>
      <c r="B15" t="s">
        <v>12</v>
      </c>
      <c r="D15" s="1" t="s">
        <v>29</v>
      </c>
      <c r="H15">
        <f>2000*365*20*Table1[[#This Row],[size (bytes)]]/1000000000</f>
        <v>0</v>
      </c>
    </row>
    <row r="16" spans="1:8" ht="30" x14ac:dyDescent="0.25">
      <c r="A16" t="s">
        <v>21</v>
      </c>
      <c r="B16" t="s">
        <v>11</v>
      </c>
      <c r="D16" s="1" t="s">
        <v>29</v>
      </c>
      <c r="E16" t="s">
        <v>35</v>
      </c>
      <c r="F16">
        <v>20</v>
      </c>
      <c r="G16">
        <v>300</v>
      </c>
      <c r="H16">
        <f>2000*365*20*Table1[[#This Row],[size (bytes)]]/1000000000</f>
        <v>4.38</v>
      </c>
    </row>
    <row r="17" spans="1:8" ht="30" x14ac:dyDescent="0.25">
      <c r="A17" t="s">
        <v>22</v>
      </c>
      <c r="B17" t="s">
        <v>12</v>
      </c>
      <c r="D17" s="1" t="s">
        <v>29</v>
      </c>
      <c r="H17">
        <f>2000*365*20*Table1[[#This Row],[size (bytes)]]/1000000000</f>
        <v>0</v>
      </c>
    </row>
    <row r="18" spans="1:8" x14ac:dyDescent="0.25">
      <c r="A18" t="s">
        <v>43</v>
      </c>
      <c r="H18">
        <f>SUBTOTAL(109,Table1[storage size (Gega)])</f>
        <v>48.18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41A2-BF41-4DFA-93DC-F7D15700C7D6}">
  <dimension ref="A1:H14"/>
  <sheetViews>
    <sheetView tabSelected="1" workbookViewId="0">
      <selection activeCell="F6" sqref="F6"/>
    </sheetView>
  </sheetViews>
  <sheetFormatPr defaultRowHeight="15" x14ac:dyDescent="0.25"/>
  <cols>
    <col min="1" max="1" width="37" bestFit="1" customWidth="1"/>
    <col min="2" max="2" width="24" customWidth="1"/>
    <col min="3" max="3" width="26.140625" customWidth="1"/>
    <col min="4" max="4" width="25.7109375" customWidth="1"/>
    <col min="5" max="5" width="26.28515625" customWidth="1"/>
    <col min="6" max="6" width="32" bestFit="1" customWidth="1"/>
    <col min="7" max="7" width="21.85546875" customWidth="1"/>
    <col min="8" max="8" width="20.85546875" customWidth="1"/>
  </cols>
  <sheetData>
    <row r="1" spans="1:8" x14ac:dyDescent="0.25">
      <c r="B1" t="s">
        <v>52</v>
      </c>
      <c r="C1" t="s">
        <v>28</v>
      </c>
      <c r="D1" t="s">
        <v>39</v>
      </c>
      <c r="E1" t="s">
        <v>44</v>
      </c>
      <c r="F1" t="s">
        <v>45</v>
      </c>
      <c r="G1" t="s">
        <v>46</v>
      </c>
      <c r="H1" t="s">
        <v>51</v>
      </c>
    </row>
    <row r="2" spans="1:8" x14ac:dyDescent="0.25">
      <c r="A2" t="s">
        <v>23</v>
      </c>
      <c r="B2">
        <v>600</v>
      </c>
      <c r="C2" s="4">
        <v>0.1</v>
      </c>
      <c r="D2">
        <v>800</v>
      </c>
      <c r="E2">
        <v>20</v>
      </c>
      <c r="F2" s="7">
        <f>20*365*600</f>
        <v>4380000</v>
      </c>
      <c r="G2" t="s">
        <v>47</v>
      </c>
      <c r="H2">
        <f>F2*D2/1000000000</f>
        <v>3.504</v>
      </c>
    </row>
    <row r="3" spans="1:8" x14ac:dyDescent="0.25">
      <c r="A3" t="s">
        <v>24</v>
      </c>
      <c r="B3">
        <f>600*5</f>
        <v>3000</v>
      </c>
      <c r="C3" s="4">
        <v>0.1</v>
      </c>
      <c r="D3">
        <v>800</v>
      </c>
      <c r="E3">
        <v>20</v>
      </c>
      <c r="F3" s="7">
        <f>20*365*3000</f>
        <v>21900000</v>
      </c>
      <c r="G3" t="s">
        <v>48</v>
      </c>
      <c r="H3">
        <f>F3*D3/1000000000</f>
        <v>17.52</v>
      </c>
    </row>
    <row r="4" spans="1:8" x14ac:dyDescent="0.25">
      <c r="A4" t="s">
        <v>30</v>
      </c>
      <c r="B4">
        <v>10000</v>
      </c>
      <c r="C4" s="4">
        <v>1</v>
      </c>
      <c r="E4">
        <v>20</v>
      </c>
      <c r="F4" s="7"/>
      <c r="H4">
        <f t="shared" ref="H4:H7" si="0">F4*D4/1000000000</f>
        <v>0</v>
      </c>
    </row>
    <row r="5" spans="1:8" x14ac:dyDescent="0.25">
      <c r="A5" t="s">
        <v>31</v>
      </c>
      <c r="B5">
        <v>10000</v>
      </c>
      <c r="C5" s="4">
        <v>1</v>
      </c>
      <c r="E5">
        <v>20</v>
      </c>
      <c r="F5" s="7"/>
      <c r="H5">
        <f t="shared" si="0"/>
        <v>0</v>
      </c>
    </row>
    <row r="6" spans="1:8" x14ac:dyDescent="0.25">
      <c r="A6" t="s">
        <v>25</v>
      </c>
      <c r="B6">
        <v>75000</v>
      </c>
      <c r="C6" s="4">
        <f>B6/8/3600</f>
        <v>2.6041666666666665</v>
      </c>
      <c r="D6">
        <v>1000</v>
      </c>
      <c r="E6">
        <v>20</v>
      </c>
      <c r="F6" s="7">
        <f>B6*20*365</f>
        <v>547500000</v>
      </c>
      <c r="G6" t="s">
        <v>49</v>
      </c>
      <c r="H6">
        <f t="shared" si="0"/>
        <v>547.5</v>
      </c>
    </row>
    <row r="7" spans="1:8" x14ac:dyDescent="0.25">
      <c r="A7" t="s">
        <v>26</v>
      </c>
      <c r="B7">
        <v>10000</v>
      </c>
      <c r="C7" s="4">
        <v>0.1</v>
      </c>
      <c r="D7">
        <v>300</v>
      </c>
      <c r="E7">
        <v>20</v>
      </c>
      <c r="F7" s="7">
        <f>10000*20*365</f>
        <v>73000000</v>
      </c>
      <c r="G7" t="s">
        <v>50</v>
      </c>
      <c r="H7">
        <f t="shared" si="0"/>
        <v>21.9</v>
      </c>
    </row>
    <row r="8" spans="1:8" x14ac:dyDescent="0.25">
      <c r="A8" t="s">
        <v>27</v>
      </c>
      <c r="B8">
        <v>1000</v>
      </c>
      <c r="C8" s="4">
        <v>0.1</v>
      </c>
      <c r="E8">
        <v>20</v>
      </c>
      <c r="F8" s="7"/>
    </row>
    <row r="9" spans="1:8" x14ac:dyDescent="0.25">
      <c r="A9" t="s">
        <v>14</v>
      </c>
      <c r="B9">
        <v>10000</v>
      </c>
      <c r="C9" s="4">
        <v>1</v>
      </c>
      <c r="E9">
        <v>20</v>
      </c>
      <c r="F9" s="7"/>
      <c r="H9">
        <f>SUM(H2:H8)</f>
        <v>590.42399999999998</v>
      </c>
    </row>
    <row r="11" spans="1:8" x14ac:dyDescent="0.25">
      <c r="A11" t="s">
        <v>37</v>
      </c>
      <c r="B11" t="s">
        <v>38</v>
      </c>
    </row>
    <row r="14" spans="1:8" x14ac:dyDescent="0.25">
      <c r="C14">
        <f>B6/10</f>
        <v>7500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theorique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hafid</dc:creator>
  <cp:lastModifiedBy>hafid</cp:lastModifiedBy>
  <dcterms:created xsi:type="dcterms:W3CDTF">2015-06-05T18:17:20Z</dcterms:created>
  <dcterms:modified xsi:type="dcterms:W3CDTF">2023-05-07T21:29:30Z</dcterms:modified>
</cp:coreProperties>
</file>