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MBELANJAAN UM" sheetId="1" r:id="rId4"/>
    <sheet name="PEMBELANJAAN" sheetId="2" r:id="rId5"/>
    <sheet name="Sheet4" sheetId="3" r:id="rId6"/>
    <sheet name="PENERIMAAN" sheetId="4" r:id="rId7"/>
    <sheet name="RINCIAN PENGAJUAN" sheetId="5" r:id="rId8"/>
    <sheet name="BON PENGAJUAN" sheetId="6" r:id="rId9"/>
    <sheet name="sapras" sheetId="7" r:id="rId1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<sst xmlns="http://schemas.openxmlformats.org/spreadsheetml/2006/main" uniqueCount="126">
  <si>
    <t>LAPORAN PEMBELANJAAN SMA BUDI LUHUR SAMARINDA</t>
  </si>
  <si>
    <t>TAHUN PELAJARAN 2022/2023</t>
  </si>
  <si>
    <t>Agustus 2022</t>
  </si>
  <si>
    <t>No.</t>
  </si>
  <si>
    <t>Tgl</t>
  </si>
  <si>
    <t>Uraian</t>
  </si>
  <si>
    <t>Biaya Satuan</t>
  </si>
  <si>
    <t>MASUK</t>
  </si>
  <si>
    <t>KELUAR</t>
  </si>
  <si>
    <t>Keterangan Saldo</t>
  </si>
  <si>
    <t>Volume</t>
  </si>
  <si>
    <t>Harga</t>
  </si>
  <si>
    <t>15/11/2022</t>
  </si>
  <si>
    <t>Pemasukan Uang Makan</t>
  </si>
  <si>
    <t>x</t>
  </si>
  <si>
    <t>Setor Uang Makan</t>
  </si>
  <si>
    <t>Belom Disetor</t>
  </si>
  <si>
    <t>Belum Disetor</t>
  </si>
  <si>
    <t>Jumlah - 2</t>
  </si>
  <si>
    <t>Total</t>
  </si>
  <si>
    <t>C. Keadaan Keuangan di Yayasan Pembinaan dan Pemberdayaan Insani HUD</t>
  </si>
  <si>
    <t>Bulan</t>
  </si>
  <si>
    <t>Pemasukan</t>
  </si>
  <si>
    <t>Realisasi Pengeluaran</t>
  </si>
  <si>
    <t>Sisa Akhir Bulan</t>
  </si>
  <si>
    <t>Juli 2022</t>
  </si>
  <si>
    <t>September 2022</t>
  </si>
  <si>
    <t>Oktober 2022</t>
  </si>
  <si>
    <t>November 2022</t>
  </si>
  <si>
    <t>Desember 2022</t>
  </si>
  <si>
    <t>Januari 2023</t>
  </si>
  <si>
    <t>Februari 2023</t>
  </si>
  <si>
    <t>Maret 2023</t>
  </si>
  <si>
    <t>April 2023</t>
  </si>
  <si>
    <t>Mei 2023</t>
  </si>
  <si>
    <t>Juni 2023</t>
  </si>
  <si>
    <t>Jumlah</t>
  </si>
  <si>
    <t xml:space="preserve">Mengetahui, </t>
  </si>
  <si>
    <t>Samarinda, 25 September 2022</t>
  </si>
  <si>
    <t xml:space="preserve">Kepala SMA Budi Luhur Samarinda </t>
  </si>
  <si>
    <t xml:space="preserve">Bendahara </t>
  </si>
  <si>
    <t>Edi Purwanto, S.Pd.</t>
  </si>
  <si>
    <t>Nur Dina Sari</t>
  </si>
  <si>
    <t xml:space="preserve">Menyetujui, </t>
  </si>
  <si>
    <t xml:space="preserve">Pengurus Yayasan Insani HUD </t>
  </si>
  <si>
    <t xml:space="preserve">Bendahara Yayasan Insani HUD </t>
  </si>
  <si>
    <t xml:space="preserve">Agus Bukhori </t>
  </si>
  <si>
    <t xml:space="preserve">Hartanto </t>
  </si>
  <si>
    <t xml:space="preserve">Pembina Yayasan Insani HUD </t>
  </si>
  <si>
    <t xml:space="preserve">Wali Pembina Yayasan Insani HUD </t>
  </si>
  <si>
    <t xml:space="preserve">Sudarisman </t>
  </si>
  <si>
    <t xml:space="preserve"> </t>
  </si>
  <si>
    <t>Bon Ke Yayasan</t>
  </si>
  <si>
    <t>Belanja Pegawai</t>
  </si>
  <si>
    <t>Sudah Setor</t>
  </si>
  <si>
    <t>Fasilitas Sekolah</t>
  </si>
  <si>
    <t>Jumlah - 1</t>
  </si>
  <si>
    <t>SALDO AWAL</t>
  </si>
  <si>
    <t>Nominal</t>
  </si>
  <si>
    <t>PENDAPATAN</t>
  </si>
  <si>
    <t>02/11/2022</t>
  </si>
  <si>
    <t>Ukhro Staff dan Guru Agustus</t>
  </si>
  <si>
    <t>SPP</t>
  </si>
  <si>
    <t>Ukhro Staff dan Guru September</t>
  </si>
  <si>
    <t>27/11/2022</t>
  </si>
  <si>
    <t>Ukhro Pengampu Ekskul Agustus</t>
  </si>
  <si>
    <t>Ukhro Pengampu Ekskul September</t>
  </si>
  <si>
    <t>PDAM</t>
  </si>
  <si>
    <t>Pembayaran Gedung</t>
  </si>
  <si>
    <t>Wifi Corporet</t>
  </si>
  <si>
    <t>TOTAL PENGELUARAN SEKOLAH</t>
  </si>
  <si>
    <t>TOTAL PEMASUKAN</t>
  </si>
  <si>
    <t>TOTAL RAB</t>
  </si>
  <si>
    <t>Penerimaan Uang Makan</t>
  </si>
  <si>
    <t>Setor Uang Makan ke Kantin Pak Mamat</t>
  </si>
  <si>
    <t>Setor Uang Makan ke Dapur</t>
  </si>
  <si>
    <t>TOTAL PENGELUARAN UANG MAKAN</t>
  </si>
  <si>
    <t>Sisa Uang</t>
  </si>
  <si>
    <t>Pemasukan Uang Asrama SPP</t>
  </si>
  <si>
    <t>Pemasukan Tab. Tes SPP</t>
  </si>
  <si>
    <t>Tab. Tes 2022</t>
  </si>
  <si>
    <t>A. Rincian Penerimaan &amp; Setoran Keuangan Th Pelajaran 2022/2023</t>
  </si>
  <si>
    <t>No</t>
  </si>
  <si>
    <t>Perincian</t>
  </si>
  <si>
    <t>Rencana</t>
  </si>
  <si>
    <t>Penerimaan</t>
  </si>
  <si>
    <t>A
g
u
s
t
u
s</t>
  </si>
  <si>
    <t>Sumbangan Pembiayaan Pendidikan (SPP)</t>
  </si>
  <si>
    <t>Penerimaan Gedung</t>
  </si>
  <si>
    <t>B. Rekapitulasi Setoran &amp; Bon Keuangan</t>
  </si>
  <si>
    <t>Tanggal</t>
  </si>
  <si>
    <t>Sisa</t>
  </si>
  <si>
    <t>Ket</t>
  </si>
  <si>
    <t>18/12/2022</t>
  </si>
  <si>
    <t>Bon Pengajuan</t>
  </si>
  <si>
    <t>19/12/2022</t>
  </si>
  <si>
    <t>20/12/2022</t>
  </si>
  <si>
    <t>Penerimaan Bulan Ini</t>
  </si>
  <si>
    <t>LAPORAN PENGAJUAN SMA BUDI LUHUR SAMARINDA</t>
  </si>
  <si>
    <t>BELANJA / PENGELUARAN</t>
  </si>
  <si>
    <t xml:space="preserve">Jumlah Belanja Pegawai : </t>
  </si>
  <si>
    <t>Biaya Pembangunan</t>
  </si>
  <si>
    <t xml:space="preserve">Jumlah Biaya Pembangunan : </t>
  </si>
  <si>
    <t>Bayar Fasilitas</t>
  </si>
  <si>
    <t xml:space="preserve">Jumlah Bayar Fasilitas : </t>
  </si>
  <si>
    <t>JUMLAH BELANJA</t>
  </si>
  <si>
    <t>RINCIAN PENGAJUAN SMA BUDI LUHUR SAMARINDA</t>
  </si>
  <si>
    <t>NO</t>
  </si>
  <si>
    <t>JUMLAH</t>
  </si>
  <si>
    <t>JUMLAH PENGAJUAN</t>
  </si>
  <si>
    <t>ATK</t>
  </si>
  <si>
    <t>NO.</t>
  </si>
  <si>
    <t>RINCIAN</t>
  </si>
  <si>
    <t>VOLUME</t>
  </si>
  <si>
    <t>SATUAN</t>
  </si>
  <si>
    <t>TOTAL</t>
  </si>
  <si>
    <t>Pensil</t>
  </si>
  <si>
    <t>PCS</t>
  </si>
  <si>
    <t>Total Keseluruhan</t>
  </si>
  <si>
    <t>Obat</t>
  </si>
  <si>
    <t>PEMOHON :Supriadi</t>
  </si>
  <si>
    <t>Kegiatan Lomba</t>
  </si>
  <si>
    <t>Alat Lomba</t>
  </si>
  <si>
    <t>Tali Jemuran</t>
  </si>
  <si>
    <t>Tali Tambang</t>
  </si>
  <si>
    <t>PEMOHON :Galuh</t>
  </si>
</sst>
</file>

<file path=xl/styles.xml><?xml version="1.0" encoding="utf-8"?>
<styleSheet xmlns="http://schemas.openxmlformats.org/spreadsheetml/2006/main" xml:space="preserve">
  <numFmts count="1">
    <numFmt numFmtId="164" formatCode="&quot;Rp &quot;#,##0.00_-"/>
  </numFmts>
  <fonts count="7">
    <font>
      <b val="0"/>
      <i val="0"/>
      <strike val="0"/>
      <u val="none"/>
      <sz val="14"/>
      <color rgb="FF000000"/>
      <name val="Bookman Old Style"/>
    </font>
    <font>
      <b val="0"/>
      <i val="0"/>
      <strike val="0"/>
      <u val="none"/>
      <sz val="11"/>
      <color rgb="FF000000"/>
      <name val="Bookman Old Style"/>
    </font>
    <font>
      <b val="1"/>
      <i val="0"/>
      <strike val="0"/>
      <u val="none"/>
      <sz val="11"/>
      <color rgb="FF000000"/>
      <name val="Bookman Old Style"/>
    </font>
    <font>
      <b val="1"/>
      <i val="0"/>
      <strike val="0"/>
      <u val="none"/>
      <sz val="13"/>
      <color rgb="FF000000"/>
      <name val="Bookman Old Style"/>
    </font>
    <font>
      <b val="0"/>
      <i val="0"/>
      <strike val="0"/>
      <u val="none"/>
      <sz val="13"/>
      <color rgb="FF000000"/>
      <name val="Bookman Old Style"/>
    </font>
    <font>
      <b val="1"/>
      <i val="0"/>
      <strike val="0"/>
      <u val="none"/>
      <sz val="13"/>
      <color rgb="FF0000FF"/>
      <name val="Bookman Old Style"/>
    </font>
    <font>
      <b val="1"/>
      <i val="0"/>
      <strike val="0"/>
      <u val="none"/>
      <sz val="14"/>
      <color rgb="FF000000"/>
      <name val="Bookman Old Style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9" fillId="0" borderId="0" applyFont="1" applyNumberFormat="1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right" vertical="bottom" textRotation="0" wrapText="false" shrinkToFit="false"/>
    </xf>
    <xf xfId="0" fontId="4" numFmtId="164" fillId="0" borderId="1" applyFont="1" applyNumberFormat="1" applyFill="0" applyBorder="1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kop_laporan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kop_laporan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kop_laporan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kop_laporan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811250" cy="1495425"/>
    <xdr:pic>
      <xdr:nvPicPr>
        <xdr:cNvPr id="1" name="Logo SMA" descr="Logo SM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811250" cy="1495425"/>
    <xdr:pic>
      <xdr:nvPicPr>
        <xdr:cNvPr id="1" name="Logo SMA" descr="Logo SM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811250" cy="1495425"/>
    <xdr:pic>
      <xdr:nvPicPr>
        <xdr:cNvPr id="1" name="Logo SMA" descr="Logo SM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811250" cy="1495425"/>
    <xdr:pic>
      <xdr:nvPicPr>
        <xdr:cNvPr id="1" name="Logo SMA" descr="Logo SM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63"/>
  <sheetViews>
    <sheetView tabSelected="0" workbookViewId="0" showGridLines="true" showRowColHeaders="1">
      <selection activeCell="A26" sqref="A26:L39"/>
    </sheetView>
  </sheetViews>
  <sheetFormatPr defaultRowHeight="14.4" outlineLevelRow="0" outlineLevelCol="0"/>
  <cols>
    <col min="1" max="1" width="4" customWidth="true" style="0"/>
    <col min="2" max="2" width="9.10" bestFit="true" style="0"/>
    <col min="4" max="4" width="40" bestFit="true" customWidth="true" style="0"/>
    <col min="5" max="5" width="3.5" customWidth="true" style="0"/>
    <col min="6" max="6" width="4" customWidth="true" style="0"/>
    <col min="7" max="7" width="2" bestFit="true" customWidth="true" style="0"/>
    <col min="8" max="8" width="18" bestFit="true" customWidth="true" style="0"/>
    <col min="9" max="9" width="13" customWidth="true" style="0"/>
    <col min="10" max="10" width="13" customWidth="true" style="0"/>
    <col min="11" max="11" width="9.10" bestFit="true" style="0"/>
    <col min="12" max="12" width="19" bestFit="true" customWidth="true" style="0"/>
  </cols>
  <sheetData>
    <row r="1" spans="1:12">
      <c r="A1"/>
    </row>
    <row r="9" spans="1:12">
      <c r="A9" s="8" t="s">
        <v>0</v>
      </c>
      <c r="B9" s="8"/>
      <c r="C9" s="8"/>
      <c r="D9" s="8"/>
      <c r="E9" s="8"/>
      <c r="F9" s="8"/>
      <c r="G9" s="8"/>
      <c r="H9" s="8"/>
      <c r="I9" s="8"/>
      <c r="J9" s="8"/>
    </row>
    <row r="10" spans="1:12">
      <c r="A10" s="8" t="s">
        <v>1</v>
      </c>
      <c r="B10" s="8"/>
      <c r="C10" s="8"/>
      <c r="D10" s="8"/>
      <c r="E10" s="8"/>
      <c r="F10" s="8"/>
      <c r="G10" s="8"/>
      <c r="H10" s="8"/>
      <c r="I10" s="8"/>
      <c r="J10" s="8"/>
    </row>
    <row r="11" spans="1:12">
      <c r="A11" s="8" t="s">
        <v>2</v>
      </c>
      <c r="B11" s="8"/>
      <c r="C11" s="8"/>
      <c r="D11" s="8"/>
      <c r="E11" s="8"/>
      <c r="F11" s="8"/>
      <c r="G11" s="8"/>
      <c r="H11" s="8"/>
      <c r="I11" s="8"/>
      <c r="J11" s="8"/>
    </row>
    <row r="12" spans="1:1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2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2">
      <c r="A14" s="9" t="s">
        <v>3</v>
      </c>
      <c r="B14" s="9" t="s">
        <v>4</v>
      </c>
      <c r="C14" s="9"/>
      <c r="D14" s="9" t="s">
        <v>5</v>
      </c>
      <c r="E14" s="9" t="s">
        <v>6</v>
      </c>
      <c r="F14" s="9"/>
      <c r="G14" s="9"/>
      <c r="H14" s="9"/>
      <c r="I14" s="9" t="s">
        <v>7</v>
      </c>
      <c r="J14" s="9" t="s">
        <v>8</v>
      </c>
      <c r="K14" s="10"/>
      <c r="L14" s="10" t="s">
        <v>9</v>
      </c>
    </row>
    <row r="15" spans="1:12">
      <c r="A15" s="9"/>
      <c r="B15" s="9"/>
      <c r="C15" s="9"/>
      <c r="D15" s="9"/>
      <c r="E15" s="9" t="s">
        <v>10</v>
      </c>
      <c r="F15" s="9"/>
      <c r="G15" s="9" t="s">
        <v>11</v>
      </c>
      <c r="H15" s="9"/>
      <c r="I15" s="9"/>
      <c r="J15" s="9"/>
      <c r="K15" s="10"/>
      <c r="L15" s="10"/>
    </row>
    <row r="16" spans="1:12">
      <c r="A16" s="10"/>
      <c r="B16" s="10" t="s">
        <v>12</v>
      </c>
      <c r="C16" s="10"/>
      <c r="D16" s="10" t="s">
        <v>13</v>
      </c>
      <c r="E16" s="10">
        <v>1</v>
      </c>
      <c r="F16" s="10"/>
      <c r="G16" s="10" t="s">
        <v>14</v>
      </c>
      <c r="H16" s="14">
        <f>Sheet4!G2</f>
        <v/>
      </c>
      <c r="I16" s="14"/>
      <c r="J16" s="14"/>
      <c r="K16" s="14"/>
      <c r="L16" s="14"/>
    </row>
    <row r="17" spans="1:12">
      <c r="A17" s="11">
        <v>1.0</v>
      </c>
      <c r="B17" s="12" t="s">
        <v>15</v>
      </c>
      <c r="C17" s="12"/>
      <c r="D17" s="10"/>
      <c r="E17" s="10"/>
      <c r="F17" s="10"/>
      <c r="G17" s="10"/>
      <c r="H17" s="10"/>
      <c r="I17" s="14"/>
      <c r="J17" s="14"/>
      <c r="K17" s="14"/>
      <c r="L17" s="14"/>
    </row>
    <row r="18" spans="1:12">
      <c r="A18" s="10">
        <v>1</v>
      </c>
      <c r="B18" s="10" t="str">
        <f>Sheet4!A10</f>
        <v>02/11/2022</v>
      </c>
      <c r="C18" s="10"/>
      <c r="D18" s="10" t="str">
        <f>Sheet4!B10</f>
        <v>Setor Uang Makan ke Kantin Pak Mamat</v>
      </c>
      <c r="E18" s="10">
        <f>Sheet4!C10</f>
        <v>1</v>
      </c>
      <c r="F18" s="10"/>
      <c r="G18" s="10" t="s">
        <v>14</v>
      </c>
      <c r="H18" s="14">
        <f>Sheet4!E10</f>
        <v>0</v>
      </c>
      <c r="I18" s="14"/>
      <c r="J18" s="14">
        <f>E18*H18</f>
        <v>0</v>
      </c>
      <c r="K18" s="14"/>
      <c r="L18" s="14" t="s">
        <v>16</v>
      </c>
    </row>
    <row r="19" spans="1:12">
      <c r="A19" s="10">
        <v>2</v>
      </c>
      <c r="B19" s="10" t="str">
        <f>Sheet4!A11</f>
        <v>02/11/2022</v>
      </c>
      <c r="C19" s="10"/>
      <c r="D19" s="10" t="str">
        <f>Sheet4!B11</f>
        <v>Setor Uang Makan ke Dapur</v>
      </c>
      <c r="E19" s="10">
        <f>Sheet4!C11</f>
        <v>1</v>
      </c>
      <c r="F19" s="10"/>
      <c r="G19" s="10" t="s">
        <v>14</v>
      </c>
      <c r="H19" s="14">
        <f>Sheet4!E11</f>
        <v>1000000</v>
      </c>
      <c r="I19" s="14"/>
      <c r="J19" s="14">
        <f>E19*H19</f>
        <v>1000000</v>
      </c>
      <c r="K19" s="14"/>
      <c r="L19" s="14" t="s">
        <v>17</v>
      </c>
    </row>
    <row r="20" spans="1:12">
      <c r="A20" s="10"/>
      <c r="B20" s="10"/>
      <c r="C20" s="10"/>
      <c r="D20" s="10"/>
      <c r="E20" s="10"/>
      <c r="F20" s="10"/>
      <c r="G20" s="10"/>
      <c r="H20" s="10"/>
      <c r="I20" s="14"/>
      <c r="J20" s="14"/>
      <c r="K20" s="14"/>
      <c r="L20" s="14"/>
    </row>
    <row r="21" spans="1:12">
      <c r="A21" s="10"/>
      <c r="B21" s="10"/>
      <c r="C21" s="10"/>
      <c r="D21" s="13" t="s">
        <v>18</v>
      </c>
      <c r="E21" s="10"/>
      <c r="F21" s="10"/>
      <c r="G21" s="10"/>
      <c r="H21" s="10"/>
      <c r="I21" s="14"/>
      <c r="J21" s="14">
        <f>SUM(J18:J21)</f>
        <v>1000000</v>
      </c>
      <c r="K21" s="14"/>
      <c r="L21" s="14"/>
    </row>
    <row r="22" spans="1:12">
      <c r="A22" s="10"/>
      <c r="B22" s="10"/>
      <c r="C22" s="10"/>
      <c r="D22" s="10"/>
      <c r="E22" s="10"/>
      <c r="F22" s="10"/>
      <c r="G22" s="10"/>
      <c r="H22" s="10"/>
      <c r="I22" s="14"/>
      <c r="J22" s="14"/>
      <c r="K22" s="14"/>
      <c r="L22" s="14"/>
    </row>
    <row r="23" spans="1:12">
      <c r="A23" s="9" t="s">
        <v>19</v>
      </c>
      <c r="B23" s="9"/>
      <c r="C23" s="9"/>
      <c r="D23" s="9"/>
      <c r="E23" s="9"/>
      <c r="F23" s="9"/>
      <c r="G23" s="9"/>
      <c r="H23" s="10"/>
      <c r="I23" s="14">
        <f>I16</f>
        <v/>
      </c>
      <c r="J23" s="14">
        <f>J21</f>
        <v>1000000</v>
      </c>
      <c r="K23" s="14"/>
      <c r="L23" s="14">
        <f>I23-J23</f>
        <v>-1000000</v>
      </c>
    </row>
    <row r="25" spans="1:12">
      <c r="A25" t="s">
        <v>20</v>
      </c>
    </row>
    <row r="26" spans="1:12">
      <c r="A26" s="10" t="s">
        <v>21</v>
      </c>
      <c r="B26" s="10"/>
      <c r="C26" s="10"/>
      <c r="D26" s="10"/>
      <c r="E26" s="10" t="s">
        <v>22</v>
      </c>
      <c r="F26" s="10"/>
      <c r="G26" s="10"/>
      <c r="H26" s="10"/>
      <c r="I26" s="10" t="s">
        <v>23</v>
      </c>
      <c r="J26" s="10"/>
      <c r="K26" s="10" t="s">
        <v>24</v>
      </c>
      <c r="L26" s="10"/>
    </row>
    <row r="27" spans="1:12">
      <c r="A27" s="10" t="s">
        <v>25</v>
      </c>
      <c r="B27" s="10"/>
      <c r="C27" s="10"/>
      <c r="D27" s="10"/>
      <c r="E27" s="14">
        <v>100000</v>
      </c>
      <c r="F27" s="14"/>
      <c r="G27" s="14"/>
      <c r="H27" s="14"/>
      <c r="I27" s="14">
        <v>0</v>
      </c>
      <c r="J27" s="14"/>
      <c r="K27" s="14">
        <v>0</v>
      </c>
      <c r="L27" s="10"/>
    </row>
    <row r="28" spans="1:12">
      <c r="A28" s="10" t="s">
        <v>2</v>
      </c>
      <c r="B28" s="10"/>
      <c r="C28" s="10"/>
      <c r="D28" s="10"/>
      <c r="E28" s="14">
        <v>0</v>
      </c>
      <c r="F28" s="14"/>
      <c r="G28" s="14"/>
      <c r="H28" s="14"/>
      <c r="I28" s="14">
        <v>0</v>
      </c>
      <c r="J28" s="14"/>
      <c r="K28" s="14">
        <v>0</v>
      </c>
      <c r="L28" s="10"/>
    </row>
    <row r="29" spans="1:12">
      <c r="A29" s="10" t="s">
        <v>26</v>
      </c>
      <c r="B29" s="10"/>
      <c r="C29" s="10"/>
      <c r="D29" s="10"/>
      <c r="E29" s="14">
        <v>0</v>
      </c>
      <c r="F29" s="14"/>
      <c r="G29" s="14"/>
      <c r="H29" s="14"/>
      <c r="I29" s="14">
        <v>0</v>
      </c>
      <c r="J29" s="14"/>
      <c r="K29" s="14">
        <v>0</v>
      </c>
      <c r="L29" s="10"/>
    </row>
    <row r="30" spans="1:12">
      <c r="A30" s="10" t="s">
        <v>27</v>
      </c>
      <c r="B30" s="10"/>
      <c r="C30" s="10"/>
      <c r="D30" s="10"/>
      <c r="E30" s="14">
        <v>0</v>
      </c>
      <c r="F30" s="14"/>
      <c r="G30" s="14"/>
      <c r="H30" s="14"/>
      <c r="I30" s="14">
        <v>0</v>
      </c>
      <c r="J30" s="14"/>
      <c r="K30" s="14">
        <v>0</v>
      </c>
      <c r="L30" s="10"/>
    </row>
    <row r="31" spans="1:12">
      <c r="A31" s="10" t="s">
        <v>28</v>
      </c>
      <c r="B31" s="10"/>
      <c r="C31" s="10"/>
      <c r="D31" s="10"/>
      <c r="E31" s="14">
        <v>0</v>
      </c>
      <c r="F31" s="14"/>
      <c r="G31" s="14"/>
      <c r="H31" s="14"/>
      <c r="I31" s="14">
        <v>0</v>
      </c>
      <c r="J31" s="14"/>
      <c r="K31" s="14">
        <v>0</v>
      </c>
      <c r="L31" s="10"/>
    </row>
    <row r="32" spans="1:12">
      <c r="A32" s="10" t="s">
        <v>29</v>
      </c>
      <c r="B32" s="10"/>
      <c r="C32" s="10"/>
      <c r="D32" s="10"/>
      <c r="E32" s="14">
        <v>0</v>
      </c>
      <c r="F32" s="14"/>
      <c r="G32" s="14"/>
      <c r="H32" s="14"/>
      <c r="I32" s="14">
        <v>0</v>
      </c>
      <c r="J32" s="14"/>
      <c r="K32" s="14">
        <v>0</v>
      </c>
      <c r="L32" s="10"/>
    </row>
    <row r="33" spans="1:12">
      <c r="A33" s="10" t="s">
        <v>30</v>
      </c>
      <c r="B33" s="10"/>
      <c r="C33" s="10"/>
      <c r="D33" s="10"/>
      <c r="E33" s="14">
        <v>0</v>
      </c>
      <c r="F33" s="14"/>
      <c r="G33" s="14"/>
      <c r="H33" s="14"/>
      <c r="I33" s="14">
        <v>0</v>
      </c>
      <c r="J33" s="14"/>
      <c r="K33" s="14">
        <v>0</v>
      </c>
      <c r="L33" s="10"/>
    </row>
    <row r="34" spans="1:12">
      <c r="A34" s="10" t="s">
        <v>31</v>
      </c>
      <c r="B34" s="10"/>
      <c r="C34" s="10"/>
      <c r="D34" s="10"/>
      <c r="E34" s="14">
        <v>0</v>
      </c>
      <c r="F34" s="14"/>
      <c r="G34" s="14"/>
      <c r="H34" s="14"/>
      <c r="I34" s="14">
        <v>0</v>
      </c>
      <c r="J34" s="14"/>
      <c r="K34" s="14">
        <v>0</v>
      </c>
      <c r="L34" s="10"/>
    </row>
    <row r="35" spans="1:12">
      <c r="A35" s="10" t="s">
        <v>32</v>
      </c>
      <c r="B35" s="10"/>
      <c r="C35" s="10"/>
      <c r="D35" s="10"/>
      <c r="E35" s="14">
        <v>0</v>
      </c>
      <c r="F35" s="14"/>
      <c r="G35" s="14"/>
      <c r="H35" s="14"/>
      <c r="I35" s="14">
        <v>0</v>
      </c>
      <c r="J35" s="14"/>
      <c r="K35" s="14">
        <v>0</v>
      </c>
      <c r="L35" s="10"/>
    </row>
    <row r="36" spans="1:12">
      <c r="A36" s="10" t="s">
        <v>33</v>
      </c>
      <c r="B36" s="10"/>
      <c r="C36" s="10"/>
      <c r="D36" s="10"/>
      <c r="E36" s="14">
        <v>0</v>
      </c>
      <c r="F36" s="14"/>
      <c r="G36" s="14"/>
      <c r="H36" s="14"/>
      <c r="I36" s="14">
        <v>0</v>
      </c>
      <c r="J36" s="14"/>
      <c r="K36" s="14">
        <v>0</v>
      </c>
      <c r="L36" s="10"/>
    </row>
    <row r="37" spans="1:12">
      <c r="A37" s="10" t="s">
        <v>34</v>
      </c>
      <c r="B37" s="10"/>
      <c r="C37" s="10"/>
      <c r="D37" s="10"/>
      <c r="E37" s="14">
        <v>0</v>
      </c>
      <c r="F37" s="14"/>
      <c r="G37" s="14"/>
      <c r="H37" s="14"/>
      <c r="I37" s="14">
        <v>0</v>
      </c>
      <c r="J37" s="14"/>
      <c r="K37" s="14">
        <v>0</v>
      </c>
      <c r="L37" s="10"/>
    </row>
    <row r="38" spans="1:12">
      <c r="A38" s="10" t="s">
        <v>35</v>
      </c>
      <c r="B38" s="10"/>
      <c r="C38" s="10"/>
      <c r="D38" s="10"/>
      <c r="E38" s="14">
        <v>0</v>
      </c>
      <c r="F38" s="14"/>
      <c r="G38" s="14"/>
      <c r="H38" s="14"/>
      <c r="I38" s="14">
        <v>0</v>
      </c>
      <c r="J38" s="14"/>
      <c r="K38" s="14">
        <v>0</v>
      </c>
      <c r="L38" s="10"/>
    </row>
    <row r="39" spans="1:12">
      <c r="A39" s="10" t="s">
        <v>36</v>
      </c>
      <c r="B39" s="10"/>
      <c r="C39" s="10"/>
      <c r="D39" s="10"/>
      <c r="E39" s="14">
        <f>SUM(E27:E39)</f>
        <v>100000</v>
      </c>
      <c r="F39" s="14"/>
      <c r="G39" s="14"/>
      <c r="H39" s="14"/>
      <c r="I39" s="14">
        <f>SUM(I27:I39)</f>
        <v>0</v>
      </c>
      <c r="J39" s="14"/>
      <c r="K39" s="14">
        <f>SUM(K27:K39)</f>
        <v>0</v>
      </c>
      <c r="L39" s="10"/>
    </row>
    <row r="41" spans="1:12">
      <c r="A41" t="s">
        <v>37</v>
      </c>
      <c r="I41" t="s">
        <v>38</v>
      </c>
    </row>
    <row r="42" spans="1:12">
      <c r="A42" t="s">
        <v>39</v>
      </c>
      <c r="I42" t="s">
        <v>40</v>
      </c>
    </row>
    <row r="47" spans="1:12">
      <c r="A47" t="s">
        <v>41</v>
      </c>
      <c r="I47" t="s">
        <v>42</v>
      </c>
    </row>
    <row r="49" spans="1:12">
      <c r="A49" t="s">
        <v>43</v>
      </c>
      <c r="I49" t="s">
        <v>43</v>
      </c>
    </row>
    <row r="50" spans="1:12">
      <c r="A50" t="s">
        <v>44</v>
      </c>
      <c r="I50" t="s">
        <v>45</v>
      </c>
    </row>
    <row r="55" spans="1:12">
      <c r="A55" t="s">
        <v>46</v>
      </c>
      <c r="I55" t="s">
        <v>47</v>
      </c>
    </row>
    <row r="57" spans="1:12">
      <c r="A57" t="s">
        <v>43</v>
      </c>
      <c r="I57" t="s">
        <v>43</v>
      </c>
    </row>
    <row r="58" spans="1:12">
      <c r="A58" t="s">
        <v>48</v>
      </c>
      <c r="I58" t="s">
        <v>49</v>
      </c>
    </row>
    <row r="63" spans="1:12">
      <c r="A63" t="s">
        <v>50</v>
      </c>
      <c r="I6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5"/>
    <mergeCell ref="E15:F15"/>
    <mergeCell ref="G15:H15"/>
    <mergeCell ref="E14:H14"/>
    <mergeCell ref="J14:K15"/>
    <mergeCell ref="A14:A15"/>
    <mergeCell ref="D14:D15"/>
    <mergeCell ref="I14:I15"/>
    <mergeCell ref="L14:L15"/>
    <mergeCell ref="A9:L9"/>
    <mergeCell ref="A10:L10"/>
    <mergeCell ref="A11:L11"/>
    <mergeCell ref="B16:C16"/>
    <mergeCell ref="J16:K16"/>
    <mergeCell ref="B17:C17"/>
    <mergeCell ref="J17:K17"/>
    <mergeCell ref="B18:C18"/>
    <mergeCell ref="J18:K18"/>
    <mergeCell ref="B19:C19"/>
    <mergeCell ref="J19:K19"/>
    <mergeCell ref="J21:K21"/>
    <mergeCell ref="A23:H23"/>
    <mergeCell ref="J23:K23"/>
    <mergeCell ref="A25:L25"/>
    <mergeCell ref="A26:D26"/>
    <mergeCell ref="E26:H26"/>
    <mergeCell ref="I26:J26"/>
    <mergeCell ref="K26:L26"/>
    <mergeCell ref="A27:D27"/>
    <mergeCell ref="E27:H27"/>
    <mergeCell ref="I27:J27"/>
    <mergeCell ref="K27:L27"/>
    <mergeCell ref="A28:D28"/>
    <mergeCell ref="E28:H28"/>
    <mergeCell ref="I28:J28"/>
    <mergeCell ref="K28:L28"/>
    <mergeCell ref="A29:D29"/>
    <mergeCell ref="E29:H29"/>
    <mergeCell ref="I29:J29"/>
    <mergeCell ref="K29:L29"/>
    <mergeCell ref="A30:D30"/>
    <mergeCell ref="E30:H30"/>
    <mergeCell ref="I30:J30"/>
    <mergeCell ref="K30:L30"/>
    <mergeCell ref="A31:D31"/>
    <mergeCell ref="E31:H31"/>
    <mergeCell ref="I31:J31"/>
    <mergeCell ref="K31:L31"/>
    <mergeCell ref="A32:D32"/>
    <mergeCell ref="E32:H32"/>
    <mergeCell ref="I32:J32"/>
    <mergeCell ref="K32:L32"/>
    <mergeCell ref="A33:D33"/>
    <mergeCell ref="E33:H33"/>
    <mergeCell ref="I33:J33"/>
    <mergeCell ref="K33:L33"/>
    <mergeCell ref="A34:D34"/>
    <mergeCell ref="E34:H34"/>
    <mergeCell ref="I34:J34"/>
    <mergeCell ref="K34:L34"/>
    <mergeCell ref="A35:D35"/>
    <mergeCell ref="E35:H35"/>
    <mergeCell ref="I35:J35"/>
    <mergeCell ref="K35:L35"/>
    <mergeCell ref="A36:D36"/>
    <mergeCell ref="E36:H36"/>
    <mergeCell ref="I36:J36"/>
    <mergeCell ref="K36:L36"/>
    <mergeCell ref="A37:D37"/>
    <mergeCell ref="E37:H37"/>
    <mergeCell ref="I37:J37"/>
    <mergeCell ref="K37:L37"/>
    <mergeCell ref="A38:D38"/>
    <mergeCell ref="E38:H38"/>
    <mergeCell ref="I38:J38"/>
    <mergeCell ref="K38:L38"/>
    <mergeCell ref="A39:D39"/>
    <mergeCell ref="E39:H39"/>
    <mergeCell ref="I39:J39"/>
    <mergeCell ref="K39:L39"/>
    <mergeCell ref="A41:C41"/>
    <mergeCell ref="A42:C42"/>
    <mergeCell ref="A47:C47"/>
    <mergeCell ref="I42:K42"/>
    <mergeCell ref="I47:K47"/>
    <mergeCell ref="A49:C49"/>
    <mergeCell ref="A50:C50"/>
    <mergeCell ref="A55:C55"/>
    <mergeCell ref="I49:K49"/>
    <mergeCell ref="I50:K50"/>
    <mergeCell ref="I55:K55"/>
    <mergeCell ref="A57:C57"/>
    <mergeCell ref="A58:C58"/>
    <mergeCell ref="A63:C63"/>
    <mergeCell ref="I57:K57"/>
    <mergeCell ref="I58:K58"/>
    <mergeCell ref="I63:K63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51"/>
  <sheetViews>
    <sheetView tabSelected="0" workbookViewId="0" showGridLines="true" showRowColHeaders="1">
      <selection activeCell="A27" sqref="A27:G27"/>
    </sheetView>
  </sheetViews>
  <sheetFormatPr defaultRowHeight="14.4" outlineLevelRow="0" outlineLevelCol="0"/>
  <cols>
    <col min="1" max="1" width="4" customWidth="true" style="0"/>
    <col min="2" max="2" width="11" bestFit="true" customWidth="true" style="0"/>
    <col min="3" max="3" width="32" bestFit="true" customWidth="true" style="0"/>
    <col min="4" max="4" width="7" customWidth="true" style="0"/>
    <col min="5" max="5" width="2" customWidth="true" style="0"/>
    <col min="6" max="6" width="2" customWidth="true" style="0"/>
    <col min="7" max="7" width="19" bestFit="true" customWidth="true" style="0"/>
    <col min="8" max="8" width="34" bestFit="true" customWidth="true" style="0"/>
    <col min="9" max="9" width="19" bestFit="true" customWidth="true" style="0"/>
    <col min="10" max="10" width="20" bestFit="true" customWidth="true" style="0"/>
  </cols>
  <sheetData>
    <row r="1" spans="1:10">
      <c r="A1"/>
    </row>
    <row r="9" spans="1:10">
      <c r="A9" s="8" t="s">
        <v>0</v>
      </c>
      <c r="B9" s="8"/>
      <c r="C9" s="8"/>
      <c r="D9" s="8"/>
      <c r="E9" s="8"/>
      <c r="F9" s="8"/>
      <c r="G9" s="8"/>
      <c r="H9" s="8"/>
      <c r="I9" s="8"/>
      <c r="J9" s="8"/>
    </row>
    <row r="10" spans="1:10">
      <c r="A10" s="8" t="s">
        <v>1</v>
      </c>
      <c r="B10" s="8"/>
      <c r="C10" s="8"/>
      <c r="D10" s="8"/>
      <c r="E10" s="8"/>
      <c r="F10" s="8"/>
      <c r="G10" s="8"/>
      <c r="H10" s="8"/>
      <c r="I10" s="8"/>
      <c r="J10" s="8"/>
    </row>
    <row r="11" spans="1:10">
      <c r="A11" s="8" t="s">
        <v>2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9" t="s">
        <v>3</v>
      </c>
      <c r="B14" s="9" t="s">
        <v>4</v>
      </c>
      <c r="C14" s="9" t="s">
        <v>5</v>
      </c>
      <c r="D14" s="9" t="s">
        <v>6</v>
      </c>
      <c r="E14" s="9"/>
      <c r="F14" s="9"/>
      <c r="G14" s="9"/>
      <c r="H14" s="9" t="s">
        <v>7</v>
      </c>
      <c r="I14" s="9" t="s">
        <v>8</v>
      </c>
      <c r="J14" s="9" t="s">
        <v>9</v>
      </c>
    </row>
    <row r="15" spans="1:10">
      <c r="A15" s="9"/>
      <c r="B15" s="9"/>
      <c r="C15" s="9"/>
      <c r="D15" s="9" t="s">
        <v>10</v>
      </c>
      <c r="E15" s="9"/>
      <c r="F15" s="9" t="s">
        <v>11</v>
      </c>
      <c r="G15" s="9"/>
      <c r="H15" s="9"/>
      <c r="I15" s="9"/>
      <c r="J15" s="9"/>
    </row>
    <row r="16" spans="1:10">
      <c r="A16" s="10"/>
      <c r="B16" s="10"/>
      <c r="C16" s="10" t="s">
        <v>52</v>
      </c>
      <c r="D16" s="10"/>
      <c r="E16" s="10"/>
      <c r="F16" s="10"/>
      <c r="G16" s="14"/>
      <c r="H16" s="14">
        <f>Sheet4!E1</f>
        <v/>
      </c>
      <c r="I16" s="14"/>
      <c r="J16" s="14"/>
    </row>
    <row r="17" spans="1:10">
      <c r="A17" s="11">
        <v>1.0</v>
      </c>
      <c r="B17" s="12" t="s">
        <v>53</v>
      </c>
      <c r="C17" s="10"/>
      <c r="D17" s="10"/>
      <c r="E17" s="10"/>
      <c r="F17" s="10"/>
      <c r="G17" s="14"/>
      <c r="H17" s="14"/>
      <c r="I17" s="14"/>
      <c r="J17" s="14"/>
    </row>
    <row r="18" spans="1:10">
      <c r="A18" s="10">
        <v>1</v>
      </c>
      <c r="B18" s="10" t="str">
        <f>Sheet4!A5</f>
        <v>27/11/2022</v>
      </c>
      <c r="C18" s="10" t="str">
        <f>Sheet4!B5</f>
        <v>Ukhro Pengampu Ekskul Agustus</v>
      </c>
      <c r="D18" s="10">
        <f>Sheet4!C5</f>
        <v>1</v>
      </c>
      <c r="E18" s="10"/>
      <c r="F18" s="10" t="s">
        <v>14</v>
      </c>
      <c r="G18" s="14">
        <f>Sheet4!E5</f>
        <v>6155000</v>
      </c>
      <c r="H18" s="14"/>
      <c r="I18" s="14">
        <f>D18*G18</f>
        <v>6155000</v>
      </c>
      <c r="J18" s="14" t="s">
        <v>54</v>
      </c>
    </row>
    <row r="19" spans="1:10">
      <c r="A19" s="10">
        <v>2</v>
      </c>
      <c r="B19" s="10" t="str">
        <f>Sheet4!A4</f>
        <v>02/11/2022</v>
      </c>
      <c r="C19" s="10" t="str">
        <f>Sheet4!B4</f>
        <v>Ukhro Staff dan Guru Agustus</v>
      </c>
      <c r="D19" s="10">
        <f>Sheet4!C4</f>
        <v>1</v>
      </c>
      <c r="E19" s="10"/>
      <c r="F19" s="10" t="s">
        <v>14</v>
      </c>
      <c r="G19" s="14">
        <f>Sheet4!E4</f>
        <v>69669000</v>
      </c>
      <c r="H19" s="14"/>
      <c r="I19" s="14">
        <f>D19*G19</f>
        <v>69669000</v>
      </c>
      <c r="J19" s="14" t="s">
        <v>54</v>
      </c>
    </row>
    <row r="20" spans="1:10">
      <c r="A20" s="10"/>
      <c r="B20" s="10"/>
      <c r="C20" s="10"/>
      <c r="D20" s="10"/>
      <c r="E20" s="10"/>
      <c r="F20" s="10"/>
      <c r="G20" s="14"/>
      <c r="H20" s="14"/>
      <c r="I20" s="14"/>
      <c r="J20" s="14"/>
    </row>
    <row r="21" spans="1:10">
      <c r="A21" s="10"/>
      <c r="B21" s="10"/>
      <c r="C21" s="13" t="s">
        <v>18</v>
      </c>
      <c r="D21" s="10"/>
      <c r="E21" s="10"/>
      <c r="F21" s="10"/>
      <c r="G21" s="14"/>
      <c r="H21" s="14"/>
      <c r="I21" s="14">
        <f>SUM(I18:I21)</f>
        <v>75824000</v>
      </c>
      <c r="J21" s="14"/>
    </row>
    <row r="22" spans="1:10">
      <c r="A22" s="11">
        <v>2.0</v>
      </c>
      <c r="B22" s="12" t="s">
        <v>55</v>
      </c>
      <c r="C22" s="10"/>
      <c r="D22" s="10"/>
      <c r="E22" s="10"/>
      <c r="F22" s="10"/>
      <c r="G22" s="14"/>
      <c r="H22" s="14"/>
      <c r="I22" s="14"/>
      <c r="J22" s="14"/>
    </row>
    <row r="23" spans="1:10">
      <c r="A23" s="10">
        <v>1</v>
      </c>
      <c r="B23" s="10" t="str">
        <f>Sheet4!A6</f>
        <v>02/11/2022</v>
      </c>
      <c r="C23" s="10" t="str">
        <f>Sheet4!B6</f>
        <v>PDAM</v>
      </c>
      <c r="D23" s="10">
        <f>Sheet4!C6</f>
        <v>1</v>
      </c>
      <c r="E23" s="10"/>
      <c r="F23" s="10" t="s">
        <v>14</v>
      </c>
      <c r="G23" s="14">
        <f>Sheet4!E6</f>
        <v>25500</v>
      </c>
      <c r="H23" s="14"/>
      <c r="I23" s="14">
        <f>D23*G23</f>
        <v>25500</v>
      </c>
      <c r="J23" s="14" t="s">
        <v>54</v>
      </c>
    </row>
    <row r="24" spans="1:10">
      <c r="A24" s="10"/>
      <c r="B24" s="10"/>
      <c r="C24" s="10"/>
      <c r="D24" s="10"/>
      <c r="E24" s="10"/>
      <c r="F24" s="10"/>
      <c r="G24" s="14"/>
      <c r="H24" s="14"/>
      <c r="I24" s="14"/>
      <c r="J24" s="14"/>
    </row>
    <row r="25" spans="1:10">
      <c r="A25" s="10"/>
      <c r="B25" s="10"/>
      <c r="C25" s="13" t="s">
        <v>56</v>
      </c>
      <c r="D25" s="10"/>
      <c r="E25" s="10"/>
      <c r="F25" s="10"/>
      <c r="G25" s="14"/>
      <c r="H25" s="14"/>
      <c r="I25" s="14">
        <f>SUM(I23:I25)</f>
        <v>25500</v>
      </c>
      <c r="J25" s="14"/>
    </row>
    <row r="26" spans="1:10">
      <c r="A26" s="10"/>
      <c r="B26" s="10"/>
      <c r="C26" s="10"/>
      <c r="D26" s="10"/>
      <c r="E26" s="10"/>
      <c r="F26" s="10"/>
      <c r="G26" s="14"/>
      <c r="H26" s="14"/>
      <c r="I26" s="14"/>
      <c r="J26" s="14"/>
    </row>
    <row r="27" spans="1:10">
      <c r="A27" s="9" t="s">
        <v>19</v>
      </c>
      <c r="B27" s="9"/>
      <c r="C27" s="9"/>
      <c r="D27" s="9"/>
      <c r="E27" s="9"/>
      <c r="F27" s="9"/>
      <c r="G27" s="15"/>
      <c r="H27" s="14">
        <f>H16</f>
        <v/>
      </c>
      <c r="I27" s="14">
        <f>I21+I25</f>
        <v>75849500</v>
      </c>
      <c r="J27" s="14">
        <f>H27-I27</f>
        <v>-75849500</v>
      </c>
    </row>
    <row r="29" spans="1:10">
      <c r="A29" t="s">
        <v>37</v>
      </c>
      <c r="H29" t="s">
        <v>38</v>
      </c>
    </row>
    <row r="30" spans="1:10">
      <c r="A30" t="s">
        <v>39</v>
      </c>
      <c r="H30" t="s">
        <v>40</v>
      </c>
    </row>
    <row r="35" spans="1:10">
      <c r="A35" t="s">
        <v>41</v>
      </c>
      <c r="H35" t="s">
        <v>42</v>
      </c>
    </row>
    <row r="37" spans="1:10">
      <c r="A37" t="s">
        <v>43</v>
      </c>
      <c r="H37" t="s">
        <v>43</v>
      </c>
    </row>
    <row r="38" spans="1:10">
      <c r="A38" t="s">
        <v>44</v>
      </c>
      <c r="H38" t="s">
        <v>45</v>
      </c>
    </row>
    <row r="43" spans="1:10">
      <c r="A43" t="s">
        <v>46</v>
      </c>
      <c r="H43" t="s">
        <v>47</v>
      </c>
    </row>
    <row r="45" spans="1:10">
      <c r="A45" t="s">
        <v>43</v>
      </c>
      <c r="H45" t="s">
        <v>43</v>
      </c>
    </row>
    <row r="46" spans="1:10">
      <c r="A46" t="s">
        <v>48</v>
      </c>
      <c r="H46" t="s">
        <v>49</v>
      </c>
    </row>
    <row r="51" spans="1:10">
      <c r="A51" t="s">
        <v>50</v>
      </c>
      <c r="H51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5:E15"/>
    <mergeCell ref="F15:G15"/>
    <mergeCell ref="D14:G14"/>
    <mergeCell ref="A14:A15"/>
    <mergeCell ref="B14:B15"/>
    <mergeCell ref="C14:C15"/>
    <mergeCell ref="H14:H15"/>
    <mergeCell ref="I14:I15"/>
    <mergeCell ref="J14:J15"/>
    <mergeCell ref="A9:J9"/>
    <mergeCell ref="A10:J10"/>
    <mergeCell ref="A11:J11"/>
    <mergeCell ref="B17:C17"/>
    <mergeCell ref="B22:C22"/>
    <mergeCell ref="A27:G27"/>
    <mergeCell ref="A29:C29"/>
    <mergeCell ref="A30:C30"/>
    <mergeCell ref="A35:C35"/>
    <mergeCell ref="H30:I30"/>
    <mergeCell ref="H35:I35"/>
    <mergeCell ref="A37:C37"/>
    <mergeCell ref="A38:C38"/>
    <mergeCell ref="A43:C43"/>
    <mergeCell ref="H37:I37"/>
    <mergeCell ref="H38:I38"/>
    <mergeCell ref="H43:I43"/>
    <mergeCell ref="A45:C45"/>
    <mergeCell ref="A46:C46"/>
    <mergeCell ref="A51:C51"/>
    <mergeCell ref="H45:I45"/>
    <mergeCell ref="H46:I46"/>
    <mergeCell ref="H51:I5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0"/>
  <sheetViews>
    <sheetView tabSelected="1" workbookViewId="0" showGridLines="true" showRowColHeaders="1">
      <selection activeCell="B18" sqref="B18:E20"/>
    </sheetView>
  </sheetViews>
  <sheetFormatPr defaultRowHeight="14.4" outlineLevelRow="0" outlineLevelCol="0"/>
  <cols>
    <col min="1" max="1" width="12" bestFit="true" customWidth="true" style="0"/>
    <col min="2" max="2" width="34" bestFit="true" customWidth="true" style="0"/>
    <col min="3" max="3" width="3" customWidth="true" style="0"/>
    <col min="4" max="4" width="5" bestFit="true" customWidth="true" style="0"/>
    <col min="5" max="5" width="16" bestFit="true" customWidth="true" style="0"/>
    <col min="6" max="6" width="19" bestFit="true" customWidth="true" style="0"/>
    <col min="7" max="7" width="16" bestFit="true" customWidth="true" style="0"/>
    <col min="8" max="8" width="12" bestFit="true" customWidth="true" style="0"/>
    <col min="9" max="9" width="29" bestFit="true" customWidth="true" style="0"/>
    <col min="10" max="10" width="3" customWidth="true" style="0"/>
    <col min="11" max="11" width="5" bestFit="true" customWidth="true" style="0"/>
    <col min="12" max="12" width="15" bestFit="true" customWidth="true" style="0"/>
    <col min="13" max="13" width="15" bestFit="true" customWidth="true" style="0"/>
  </cols>
  <sheetData>
    <row r="1" spans="1:13">
      <c r="A1" t="s">
        <v>57</v>
      </c>
      <c r="E1" s="1"/>
      <c r="F1" s="1">
        <v>1000000000</v>
      </c>
      <c r="G1" s="1"/>
    </row>
    <row r="2" spans="1:13">
      <c r="E2" s="1"/>
      <c r="F2" s="1"/>
      <c r="G2" s="1"/>
    </row>
    <row r="3" spans="1:13">
      <c r="A3" s="2" t="s">
        <v>4</v>
      </c>
      <c r="B3" s="2" t="s">
        <v>5</v>
      </c>
      <c r="C3" s="2"/>
      <c r="D3" s="2"/>
      <c r="E3" s="2"/>
      <c r="F3" s="2" t="s">
        <v>58</v>
      </c>
      <c r="G3" s="2" t="s">
        <v>59</v>
      </c>
      <c r="H3" s="2" t="s">
        <v>58</v>
      </c>
      <c r="I3" s="2"/>
      <c r="J3" s="2"/>
      <c r="K3" s="2"/>
      <c r="L3" s="2" t="s">
        <v>58</v>
      </c>
      <c r="M3" s="2"/>
    </row>
    <row r="4" spans="1:13">
      <c r="A4" s="2" t="s">
        <v>60</v>
      </c>
      <c r="B4" s="2" t="s">
        <v>61</v>
      </c>
      <c r="C4" s="2">
        <v>1</v>
      </c>
      <c r="D4" s="2" t="s">
        <v>21</v>
      </c>
      <c r="E4" s="3">
        <v>69669000</v>
      </c>
      <c r="F4" s="3">
        <v>69669000</v>
      </c>
      <c r="G4" s="2" t="s">
        <v>62</v>
      </c>
      <c r="H4" s="3">
        <v>0</v>
      </c>
      <c r="I4" s="2" t="s">
        <v>63</v>
      </c>
      <c r="J4" s="2">
        <v>1</v>
      </c>
      <c r="K4" s="2" t="s">
        <v>21</v>
      </c>
      <c r="L4" s="3">
        <v>100000</v>
      </c>
      <c r="M4" s="3">
        <v>100000</v>
      </c>
    </row>
    <row r="5" spans="1:13">
      <c r="A5" s="2" t="s">
        <v>64</v>
      </c>
      <c r="B5" s="2" t="s">
        <v>65</v>
      </c>
      <c r="C5" s="2">
        <v>1</v>
      </c>
      <c r="D5" s="2" t="s">
        <v>21</v>
      </c>
      <c r="E5" s="3">
        <v>6155000</v>
      </c>
      <c r="F5" s="3">
        <v>6155000</v>
      </c>
      <c r="G5" s="2"/>
      <c r="H5" s="3">
        <v>0</v>
      </c>
      <c r="I5" s="2" t="s">
        <v>66</v>
      </c>
      <c r="J5" s="2">
        <v>1</v>
      </c>
      <c r="K5" s="2" t="s">
        <v>21</v>
      </c>
      <c r="L5" s="3">
        <v>9620000</v>
      </c>
      <c r="M5" s="3">
        <v>9620000</v>
      </c>
    </row>
    <row r="6" spans="1:13">
      <c r="A6" s="2" t="s">
        <v>60</v>
      </c>
      <c r="B6" s="2" t="s">
        <v>67</v>
      </c>
      <c r="C6" s="2">
        <v>1</v>
      </c>
      <c r="D6" s="2" t="s">
        <v>21</v>
      </c>
      <c r="E6" s="3">
        <v>25500</v>
      </c>
      <c r="F6" s="3">
        <v>25500</v>
      </c>
      <c r="G6" s="2" t="s">
        <v>68</v>
      </c>
      <c r="H6" s="3">
        <v>10000</v>
      </c>
      <c r="I6" s="2" t="s">
        <v>69</v>
      </c>
      <c r="J6" s="2">
        <v>1</v>
      </c>
      <c r="K6" s="2" t="s">
        <v>21</v>
      </c>
      <c r="L6" s="3">
        <v>100000</v>
      </c>
      <c r="M6" s="3">
        <v>100000</v>
      </c>
    </row>
    <row r="7" spans="1:13">
      <c r="A7" s="4"/>
      <c r="B7" s="4" t="s">
        <v>70</v>
      </c>
      <c r="C7" s="4"/>
      <c r="D7" s="4"/>
      <c r="E7" s="5"/>
      <c r="F7" s="5">
        <f>SUM(F4:F7)</f>
        <v>75849500</v>
      </c>
      <c r="G7" s="4" t="s">
        <v>71</v>
      </c>
      <c r="H7" s="5">
        <f>SUM(H4:H7)</f>
        <v>10000</v>
      </c>
      <c r="I7" s="4" t="s">
        <v>72</v>
      </c>
      <c r="J7" s="4"/>
      <c r="K7" s="4"/>
      <c r="L7" s="5"/>
      <c r="M7" s="5">
        <f>SUM(M4:M7)</f>
        <v>9820000</v>
      </c>
    </row>
    <row r="8" spans="1:13">
      <c r="A8" s="2"/>
      <c r="B8" s="2"/>
      <c r="C8" s="2"/>
      <c r="D8" s="2"/>
      <c r="E8" s="3"/>
      <c r="F8" s="3">
        <f>F1-F7</f>
        <v>924150500</v>
      </c>
      <c r="H8" s="1"/>
      <c r="L8" s="1"/>
      <c r="M8" s="1"/>
    </row>
    <row r="9" spans="1:13">
      <c r="A9" s="2"/>
      <c r="B9" s="2" t="s">
        <v>73</v>
      </c>
      <c r="C9" s="2"/>
      <c r="D9" s="2"/>
      <c r="E9" s="3"/>
      <c r="F9" s="7">
        <v>110000</v>
      </c>
      <c r="G9" s="1"/>
    </row>
    <row r="10" spans="1:13">
      <c r="A10" s="2" t="s">
        <v>60</v>
      </c>
      <c r="B10" s="2" t="s">
        <v>74</v>
      </c>
      <c r="C10" s="2">
        <v>1</v>
      </c>
      <c r="D10" s="2" t="s">
        <v>21</v>
      </c>
      <c r="E10" s="3">
        <v>0</v>
      </c>
      <c r="F10" s="3">
        <v>0</v>
      </c>
      <c r="G10" s="1"/>
    </row>
    <row r="11" spans="1:13">
      <c r="A11" s="2" t="s">
        <v>60</v>
      </c>
      <c r="B11" s="2" t="s">
        <v>75</v>
      </c>
      <c r="C11" s="2">
        <v>1</v>
      </c>
      <c r="D11" s="2" t="s">
        <v>21</v>
      </c>
      <c r="E11" s="3">
        <v>1000000</v>
      </c>
      <c r="F11" s="3">
        <v>1000000</v>
      </c>
      <c r="G11" s="1"/>
    </row>
    <row r="12" spans="1:13">
      <c r="A12" s="4"/>
      <c r="B12" s="4" t="s">
        <v>76</v>
      </c>
      <c r="C12" s="4"/>
      <c r="D12" s="4"/>
      <c r="E12" s="5">
        <f>SUM(E10:E12)</f>
        <v>1000000</v>
      </c>
      <c r="F12" s="5">
        <f>SUM(F10:F12)</f>
        <v>1000000</v>
      </c>
      <c r="G12" s="1"/>
    </row>
    <row r="13" spans="1:13">
      <c r="A13" s="2"/>
      <c r="B13" s="2" t="s">
        <v>77</v>
      </c>
      <c r="C13" s="2"/>
      <c r="D13" s="2"/>
      <c r="E13" s="3"/>
      <c r="F13" s="3">
        <f>F9-F12</f>
        <v>-890000</v>
      </c>
      <c r="G13" s="1">
        <v>1000000</v>
      </c>
      <c r="H13" s="6">
        <f>F13 / G13</f>
        <v>-0.89</v>
      </c>
    </row>
    <row r="15" spans="1:13">
      <c r="B15" s="2" t="s">
        <v>78</v>
      </c>
      <c r="C15" s="2"/>
      <c r="D15" s="2"/>
      <c r="E15" s="3">
        <v>0</v>
      </c>
    </row>
    <row r="16" spans="1:13">
      <c r="B16" s="2" t="s">
        <v>19</v>
      </c>
      <c r="C16" s="2"/>
      <c r="D16" s="2"/>
      <c r="E16" s="3">
        <f>SUM(E15:E16)</f>
        <v>0</v>
      </c>
    </row>
    <row r="18" spans="1:13">
      <c r="B18" s="2" t="s">
        <v>79</v>
      </c>
      <c r="C18" s="2"/>
      <c r="D18" s="2"/>
      <c r="E18" s="3">
        <v>0</v>
      </c>
    </row>
    <row r="19" spans="1:13">
      <c r="B19" s="2" t="s">
        <v>80</v>
      </c>
      <c r="C19" s="2"/>
      <c r="D19" s="2"/>
      <c r="E19" s="3">
        <v>100000</v>
      </c>
    </row>
    <row r="20" spans="1:13">
      <c r="B20" s="2" t="s">
        <v>19</v>
      </c>
      <c r="C20" s="2"/>
      <c r="D20" s="2"/>
      <c r="E20" s="3">
        <f>SUM(E18:E20)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5:D15"/>
    <mergeCell ref="B16:D16"/>
    <mergeCell ref="B18:D18"/>
    <mergeCell ref="B19:D19"/>
    <mergeCell ref="B20:D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63"/>
  <sheetViews>
    <sheetView tabSelected="0" workbookViewId="0" showGridLines="true" showRowColHeaders="1">
      <selection activeCell="A26" sqref="A26:J39"/>
    </sheetView>
  </sheetViews>
  <sheetFormatPr defaultRowHeight="14.4" outlineLevelRow="0" outlineLevelCol="0"/>
  <cols>
    <col min="8" max="8" width="34" bestFit="true" customWidth="true" style="0"/>
    <col min="2" max="2" width="12" customWidth="true" style="0"/>
    <col min="3" max="3" width="4" customWidth="true" style="0"/>
    <col min="4" max="4" width="20" customWidth="true" style="0"/>
    <col min="7" max="7" width="6" customWidth="true" style="0"/>
  </cols>
  <sheetData>
    <row r="1" spans="1:10">
      <c r="A1"/>
    </row>
    <row r="9" spans="1:10">
      <c r="A9" t="s">
        <v>81</v>
      </c>
    </row>
    <row r="11" spans="1:10">
      <c r="A11" s="18" t="s">
        <v>21</v>
      </c>
      <c r="B11" s="18"/>
      <c r="C11" s="18" t="s">
        <v>82</v>
      </c>
      <c r="D11" s="18" t="s">
        <v>83</v>
      </c>
      <c r="E11" s="18"/>
      <c r="F11" s="18"/>
      <c r="G11" s="18" t="s">
        <v>84</v>
      </c>
      <c r="H11" s="18"/>
      <c r="I11" s="18" t="s">
        <v>85</v>
      </c>
      <c r="J11" s="18"/>
    </row>
    <row r="12" spans="1:10">
      <c r="A12" s="23" t="s">
        <v>86</v>
      </c>
      <c r="B12" s="17"/>
      <c r="C12" s="18">
        <v>1</v>
      </c>
      <c r="D12" s="18" t="s">
        <v>87</v>
      </c>
      <c r="E12" s="18"/>
      <c r="F12" s="18"/>
      <c r="G12" s="21">
        <f>I12/H12</f>
        <v>0</v>
      </c>
      <c r="H12" s="20">
        <v>10000</v>
      </c>
      <c r="I12" s="20">
        <v>0</v>
      </c>
      <c r="J12" s="18"/>
    </row>
    <row r="13" spans="1:10">
      <c r="A13" s="17"/>
      <c r="B13" s="17"/>
      <c r="C13" s="18">
        <v>2</v>
      </c>
      <c r="D13" s="18" t="s">
        <v>88</v>
      </c>
      <c r="E13" s="18"/>
      <c r="F13" s="18"/>
      <c r="G13" s="21">
        <f>I13 / H13</f>
        <v>0.1</v>
      </c>
      <c r="H13" s="20">
        <v>100000</v>
      </c>
      <c r="I13" s="20">
        <v>10000</v>
      </c>
      <c r="J13" s="18"/>
    </row>
    <row r="14" spans="1:10">
      <c r="A14" s="17"/>
      <c r="B14" s="17"/>
      <c r="C14"/>
      <c r="D14"/>
      <c r="E14"/>
      <c r="F14"/>
      <c r="G14"/>
      <c r="H14"/>
      <c r="I14"/>
      <c r="J14" s="22"/>
    </row>
    <row r="15" spans="1:10">
      <c r="A15" s="17"/>
      <c r="B15" s="17"/>
      <c r="C15"/>
      <c r="D15"/>
      <c r="E15"/>
      <c r="F15"/>
      <c r="G15"/>
      <c r="H15"/>
      <c r="I15"/>
      <c r="J15" s="22"/>
    </row>
    <row r="16" spans="1:10">
      <c r="A16" s="18" t="s">
        <v>36</v>
      </c>
      <c r="B16" s="18"/>
      <c r="C16" s="18"/>
      <c r="D16" s="18"/>
      <c r="E16" s="18"/>
      <c r="F16" s="18"/>
      <c r="G16" s="20">
        <f>SUM(H12:H13)</f>
        <v>110000</v>
      </c>
      <c r="H16" s="18"/>
      <c r="I16" s="20">
        <f>SUM(I12:I13)</f>
        <v>10000</v>
      </c>
      <c r="J16" s="18"/>
    </row>
    <row r="18" spans="1:10">
      <c r="A18" t="s">
        <v>89</v>
      </c>
    </row>
    <row r="19" spans="1:10">
      <c r="A19" s="18" t="s">
        <v>3</v>
      </c>
      <c r="B19" s="18" t="s">
        <v>90</v>
      </c>
      <c r="C19" s="18" t="s">
        <v>5</v>
      </c>
      <c r="D19" s="18"/>
      <c r="E19" s="18" t="s">
        <v>58</v>
      </c>
      <c r="F19" s="18"/>
      <c r="G19" s="18" t="s">
        <v>91</v>
      </c>
      <c r="H19" s="18"/>
      <c r="I19" s="18" t="s">
        <v>92</v>
      </c>
      <c r="J19" s="18"/>
    </row>
    <row r="20" spans="1:10">
      <c r="A20" s="18">
        <v>1</v>
      </c>
      <c r="B20" s="18" t="s">
        <v>93</v>
      </c>
      <c r="C20" s="18" t="s">
        <v>94</v>
      </c>
      <c r="D20" s="18"/>
      <c r="E20" s="20">
        <v>1000000000</v>
      </c>
      <c r="F20" s="18"/>
      <c r="G20" s="18"/>
      <c r="H20" s="18"/>
      <c r="I20" s="18"/>
      <c r="J20" s="18"/>
    </row>
    <row r="21" spans="1:10">
      <c r="A21" s="18">
        <v>2</v>
      </c>
      <c r="B21" s="18" t="s">
        <v>95</v>
      </c>
      <c r="C21" s="18" t="s">
        <v>23</v>
      </c>
      <c r="D21" s="18"/>
      <c r="E21" s="20">
        <v>75849500</v>
      </c>
      <c r="F21" s="18"/>
      <c r="G21" s="20">
        <f>E20-E21</f>
        <v>924150500</v>
      </c>
      <c r="H21" s="18"/>
      <c r="I21" s="18"/>
      <c r="J21" s="18"/>
    </row>
    <row r="22" spans="1:10">
      <c r="A22" s="18">
        <v>3</v>
      </c>
      <c r="B22" s="18" t="s">
        <v>96</v>
      </c>
      <c r="C22" s="18" t="s">
        <v>97</v>
      </c>
      <c r="D22" s="18"/>
      <c r="E22" s="18"/>
      <c r="F22" s="18"/>
      <c r="G22" s="20">
        <v>100000000</v>
      </c>
      <c r="H22" s="18"/>
      <c r="I22" s="18"/>
      <c r="J22" s="18"/>
    </row>
    <row r="23" spans="1:10">
      <c r="A23" s="18" t="s">
        <v>36</v>
      </c>
      <c r="B23" s="18"/>
      <c r="C23" s="18"/>
      <c r="D23" s="18"/>
      <c r="E23" s="18"/>
      <c r="F23" s="18"/>
      <c r="G23" s="20">
        <f>SUM(G20:G22)</f>
        <v>1024150500</v>
      </c>
      <c r="H23" s="18"/>
      <c r="I23" s="18"/>
      <c r="J23" s="18"/>
    </row>
    <row r="25" spans="1:10">
      <c r="A25" t="s">
        <v>20</v>
      </c>
    </row>
    <row r="26" spans="1:10">
      <c r="A26" s="18" t="s">
        <v>21</v>
      </c>
      <c r="B26" s="18"/>
      <c r="C26" s="18"/>
      <c r="D26" s="18"/>
      <c r="E26" s="18" t="s">
        <v>22</v>
      </c>
      <c r="F26" s="18"/>
      <c r="G26" s="18" t="s">
        <v>23</v>
      </c>
      <c r="H26" s="18"/>
      <c r="I26" s="18" t="s">
        <v>24</v>
      </c>
      <c r="J26" s="18"/>
    </row>
    <row r="27" spans="1:10">
      <c r="A27" s="18" t="s">
        <v>25</v>
      </c>
      <c r="B27" s="18"/>
      <c r="C27" s="18"/>
      <c r="D27" s="18"/>
      <c r="E27" s="20">
        <v>1000000</v>
      </c>
      <c r="F27" s="20"/>
      <c r="G27" s="20">
        <v>2000000</v>
      </c>
      <c r="H27" s="20"/>
      <c r="I27" s="20">
        <v>3000000</v>
      </c>
      <c r="J27" s="18"/>
    </row>
    <row r="28" spans="1:10">
      <c r="A28" s="18" t="s">
        <v>2</v>
      </c>
      <c r="B28" s="18"/>
      <c r="C28" s="18"/>
      <c r="D28" s="18"/>
      <c r="E28" s="20">
        <v>3000000</v>
      </c>
      <c r="F28" s="20"/>
      <c r="G28" s="20">
        <v>3000000</v>
      </c>
      <c r="H28" s="20"/>
      <c r="I28" s="20">
        <v>3000000</v>
      </c>
      <c r="J28" s="18"/>
    </row>
    <row r="29" spans="1:10">
      <c r="A29" s="18" t="s">
        <v>26</v>
      </c>
      <c r="B29" s="18"/>
      <c r="C29" s="18"/>
      <c r="D29" s="18"/>
      <c r="E29" s="20">
        <v>4000000</v>
      </c>
      <c r="F29" s="20"/>
      <c r="G29" s="20">
        <v>4000000</v>
      </c>
      <c r="H29" s="20"/>
      <c r="I29" s="20">
        <v>4000000</v>
      </c>
      <c r="J29" s="18"/>
    </row>
    <row r="30" spans="1:10">
      <c r="A30" s="18" t="s">
        <v>27</v>
      </c>
      <c r="B30" s="18"/>
      <c r="C30" s="18"/>
      <c r="D30" s="18"/>
      <c r="E30" s="20">
        <v>5000000</v>
      </c>
      <c r="F30" s="20"/>
      <c r="G30" s="20">
        <v>5000000</v>
      </c>
      <c r="H30" s="20"/>
      <c r="I30" s="20">
        <v>5000000</v>
      </c>
      <c r="J30" s="18"/>
    </row>
    <row r="31" spans="1:10">
      <c r="A31" s="18" t="s">
        <v>28</v>
      </c>
      <c r="B31" s="18"/>
      <c r="C31" s="18"/>
      <c r="D31" s="18"/>
      <c r="E31" s="20">
        <v>6000000</v>
      </c>
      <c r="F31" s="20"/>
      <c r="G31" s="20">
        <v>6000000</v>
      </c>
      <c r="H31" s="20"/>
      <c r="I31" s="20">
        <v>6000000</v>
      </c>
      <c r="J31" s="18"/>
    </row>
    <row r="32" spans="1:10">
      <c r="A32" s="18" t="s">
        <v>29</v>
      </c>
      <c r="B32" s="18"/>
      <c r="C32" s="18"/>
      <c r="D32" s="18"/>
      <c r="E32" s="20">
        <v>6000000</v>
      </c>
      <c r="F32" s="20"/>
      <c r="G32" s="20">
        <v>6000000</v>
      </c>
      <c r="H32" s="20"/>
      <c r="I32" s="20">
        <v>6000000</v>
      </c>
      <c r="J32" s="18"/>
    </row>
    <row r="33" spans="1:10">
      <c r="A33" s="18" t="s">
        <v>30</v>
      </c>
      <c r="B33" s="18"/>
      <c r="C33" s="18"/>
      <c r="D33" s="18"/>
      <c r="E33" s="20">
        <v>6000000</v>
      </c>
      <c r="F33" s="20"/>
      <c r="G33" s="20">
        <v>6000000</v>
      </c>
      <c r="H33" s="20"/>
      <c r="I33" s="20">
        <v>6000000</v>
      </c>
      <c r="J33" s="18"/>
    </row>
    <row r="34" spans="1:10">
      <c r="A34" s="18" t="s">
        <v>31</v>
      </c>
      <c r="B34" s="18"/>
      <c r="C34" s="18"/>
      <c r="D34" s="18"/>
      <c r="E34" s="20">
        <v>6000000</v>
      </c>
      <c r="F34" s="20"/>
      <c r="G34" s="20">
        <v>6000000</v>
      </c>
      <c r="H34" s="20"/>
      <c r="I34" s="20">
        <v>6000000</v>
      </c>
      <c r="J34" s="18"/>
    </row>
    <row r="35" spans="1:10">
      <c r="A35" s="18" t="s">
        <v>32</v>
      </c>
      <c r="B35" s="18"/>
      <c r="C35" s="18"/>
      <c r="D35" s="18"/>
      <c r="E35" s="20">
        <v>6000000</v>
      </c>
      <c r="F35" s="20"/>
      <c r="G35" s="20">
        <v>6000000</v>
      </c>
      <c r="H35" s="20"/>
      <c r="I35" s="20">
        <v>6000000</v>
      </c>
      <c r="J35" s="18"/>
    </row>
    <row r="36" spans="1:10">
      <c r="A36" s="18" t="s">
        <v>33</v>
      </c>
      <c r="B36" s="18"/>
      <c r="C36" s="18"/>
      <c r="D36" s="18"/>
      <c r="E36" s="20">
        <v>6000000</v>
      </c>
      <c r="F36" s="20"/>
      <c r="G36" s="20">
        <v>6000000</v>
      </c>
      <c r="H36" s="20"/>
      <c r="I36" s="20">
        <v>6000000</v>
      </c>
      <c r="J36" s="18"/>
    </row>
    <row r="37" spans="1:10">
      <c r="A37" s="18" t="s">
        <v>34</v>
      </c>
      <c r="B37" s="18"/>
      <c r="C37" s="18"/>
      <c r="D37" s="18"/>
      <c r="E37" s="20">
        <v>6000000</v>
      </c>
      <c r="F37" s="20"/>
      <c r="G37" s="20">
        <v>6000000</v>
      </c>
      <c r="H37" s="20"/>
      <c r="I37" s="20">
        <v>6000000</v>
      </c>
      <c r="J37" s="18"/>
    </row>
    <row r="38" spans="1:10">
      <c r="A38" s="18" t="s">
        <v>35</v>
      </c>
      <c r="B38" s="18"/>
      <c r="C38" s="18"/>
      <c r="D38" s="18"/>
      <c r="E38" s="20">
        <v>6000000</v>
      </c>
      <c r="F38" s="20"/>
      <c r="G38" s="20">
        <v>6000000</v>
      </c>
      <c r="H38" s="20"/>
      <c r="I38" s="20">
        <v>6000000</v>
      </c>
      <c r="J38" s="18"/>
    </row>
    <row r="39" spans="1:10">
      <c r="A39" s="18" t="s">
        <v>36</v>
      </c>
      <c r="B39" s="18"/>
      <c r="C39" s="18"/>
      <c r="D39" s="18"/>
      <c r="E39" s="20">
        <f>SUM(E27:E39)</f>
        <v>61000000</v>
      </c>
      <c r="F39" s="20"/>
      <c r="G39" s="20">
        <f>SUM(G27:G39)</f>
        <v>62000000</v>
      </c>
      <c r="H39" s="20"/>
      <c r="I39" s="20">
        <f>SUM(I27:I39)</f>
        <v>63000000</v>
      </c>
      <c r="J39" s="18"/>
    </row>
    <row r="41" spans="1:10">
      <c r="A41" t="s">
        <v>37</v>
      </c>
      <c r="H41" t="s">
        <v>38</v>
      </c>
    </row>
    <row r="42" spans="1:10">
      <c r="A42" t="s">
        <v>39</v>
      </c>
      <c r="H42" t="s">
        <v>40</v>
      </c>
    </row>
    <row r="47" spans="1:10">
      <c r="A47" t="s">
        <v>41</v>
      </c>
      <c r="H47" t="s">
        <v>42</v>
      </c>
    </row>
    <row r="49" spans="1:10">
      <c r="A49" t="s">
        <v>43</v>
      </c>
      <c r="H49" t="s">
        <v>43</v>
      </c>
    </row>
    <row r="50" spans="1:10">
      <c r="A50" t="s">
        <v>44</v>
      </c>
      <c r="H50" t="s">
        <v>45</v>
      </c>
    </row>
    <row r="55" spans="1:10">
      <c r="A55" t="s">
        <v>46</v>
      </c>
      <c r="H55" t="s">
        <v>47</v>
      </c>
    </row>
    <row r="57" spans="1:10">
      <c r="A57" t="s">
        <v>43</v>
      </c>
      <c r="H57" t="s">
        <v>43</v>
      </c>
    </row>
    <row r="58" spans="1:10">
      <c r="A58" t="s">
        <v>48</v>
      </c>
      <c r="H58" t="s">
        <v>49</v>
      </c>
    </row>
    <row r="63" spans="1:10">
      <c r="A63" t="s">
        <v>50</v>
      </c>
      <c r="H6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J9"/>
    <mergeCell ref="A11:B11"/>
    <mergeCell ref="D11:F11"/>
    <mergeCell ref="G11:H11"/>
    <mergeCell ref="I11:J11"/>
    <mergeCell ref="D12:F12"/>
    <mergeCell ref="I12:J12"/>
    <mergeCell ref="D13:F13"/>
    <mergeCell ref="I13:J13"/>
    <mergeCell ref="A12:B15"/>
    <mergeCell ref="A16:F16"/>
    <mergeCell ref="G16:H16"/>
    <mergeCell ref="I16:J16"/>
    <mergeCell ref="A18:J18"/>
    <mergeCell ref="C19:D19"/>
    <mergeCell ref="E19:F19"/>
    <mergeCell ref="G19:H19"/>
    <mergeCell ref="I19:J19"/>
    <mergeCell ref="C20:D20"/>
    <mergeCell ref="E20:F20"/>
    <mergeCell ref="G20:H20"/>
    <mergeCell ref="I20:J20"/>
    <mergeCell ref="C21:D21"/>
    <mergeCell ref="E21:F21"/>
    <mergeCell ref="G21:H21"/>
    <mergeCell ref="I21:J21"/>
    <mergeCell ref="C22:D22"/>
    <mergeCell ref="E22:F22"/>
    <mergeCell ref="G22:H22"/>
    <mergeCell ref="I22:J22"/>
    <mergeCell ref="A23:F23"/>
    <mergeCell ref="G23:H23"/>
    <mergeCell ref="I23:J23"/>
    <mergeCell ref="A25:J25"/>
    <mergeCell ref="A26:D26"/>
    <mergeCell ref="E26:F26"/>
    <mergeCell ref="G26:H26"/>
    <mergeCell ref="I26:J26"/>
    <mergeCell ref="A$27:D$27"/>
    <mergeCell ref="E$27:F$27"/>
    <mergeCell ref="G$27:H$27"/>
    <mergeCell ref="I$27:J$27"/>
    <mergeCell ref="A$28:D$28"/>
    <mergeCell ref="E$28:F$28"/>
    <mergeCell ref="G$28:H$28"/>
    <mergeCell ref="I$28:J$28"/>
    <mergeCell ref="A$29:D$29"/>
    <mergeCell ref="E$29:F$29"/>
    <mergeCell ref="G$29:H$29"/>
    <mergeCell ref="I$29:J$29"/>
    <mergeCell ref="A$30:D$30"/>
    <mergeCell ref="E$30:F$30"/>
    <mergeCell ref="G$30:H$30"/>
    <mergeCell ref="I$30:J$30"/>
    <mergeCell ref="A$31:D$31"/>
    <mergeCell ref="E$31:F$31"/>
    <mergeCell ref="G$31:H$31"/>
    <mergeCell ref="I$31:J$31"/>
    <mergeCell ref="A$32:D$32"/>
    <mergeCell ref="E$32:F$32"/>
    <mergeCell ref="G$32:H$32"/>
    <mergeCell ref="I$32:J$32"/>
    <mergeCell ref="A$33:D$33"/>
    <mergeCell ref="E$33:F$33"/>
    <mergeCell ref="G$33:H$33"/>
    <mergeCell ref="I$33:J$33"/>
    <mergeCell ref="A$34:D$34"/>
    <mergeCell ref="E$34:F$34"/>
    <mergeCell ref="G$34:H$34"/>
    <mergeCell ref="I$34:J$34"/>
    <mergeCell ref="A$35:D$35"/>
    <mergeCell ref="E$35:F$35"/>
    <mergeCell ref="G$35:H$35"/>
    <mergeCell ref="I$35:J$35"/>
    <mergeCell ref="A$36:D$36"/>
    <mergeCell ref="E$36:F$36"/>
    <mergeCell ref="G$36:H$36"/>
    <mergeCell ref="I$36:J$36"/>
    <mergeCell ref="A$37:D$37"/>
    <mergeCell ref="E$37:F$37"/>
    <mergeCell ref="G$37:H$37"/>
    <mergeCell ref="I$37:J$37"/>
    <mergeCell ref="A$38:D$38"/>
    <mergeCell ref="E$38:F$38"/>
    <mergeCell ref="G$38:H$38"/>
    <mergeCell ref="I$38:J$38"/>
    <mergeCell ref="A39:D39"/>
    <mergeCell ref="E39:F39"/>
    <mergeCell ref="G39:H39"/>
    <mergeCell ref="I39:J39"/>
    <mergeCell ref="A41:C41"/>
    <mergeCell ref="A42:C42"/>
    <mergeCell ref="A47:C47"/>
    <mergeCell ref="H42:I42"/>
    <mergeCell ref="H47:I47"/>
    <mergeCell ref="A49:C49"/>
    <mergeCell ref="A50:C50"/>
    <mergeCell ref="A55:C55"/>
    <mergeCell ref="H49:I49"/>
    <mergeCell ref="H50:I50"/>
    <mergeCell ref="H55:I55"/>
    <mergeCell ref="A57:C57"/>
    <mergeCell ref="A58:C58"/>
    <mergeCell ref="A63:C63"/>
    <mergeCell ref="H57:I57"/>
    <mergeCell ref="H58:I58"/>
    <mergeCell ref="H63:I63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58"/>
  <sheetViews>
    <sheetView tabSelected="0" workbookViewId="0" showGridLines="true" showRowColHeaders="1">
      <selection activeCell="A34" sqref="A34:G34"/>
    </sheetView>
  </sheetViews>
  <sheetFormatPr defaultRowHeight="14.4" outlineLevelRow="0" outlineLevelCol="0"/>
  <cols>
    <col min="1" max="1" width="4" customWidth="true" style="0"/>
    <col min="2" max="2" width="34" bestFit="true" customWidth="true" style="0"/>
    <col min="3" max="3" width="7" bestFit="true" customWidth="true" style="0"/>
    <col min="4" max="4" width="18" bestFit="true" customWidth="true" style="0"/>
    <col min="5" max="5" width="18" bestFit="true" customWidth="true" style="0"/>
    <col min="6" max="6" width="18" bestFit="true" customWidth="true" style="0"/>
  </cols>
  <sheetData>
    <row r="1" spans="1:8">
      <c r="A1"/>
    </row>
    <row r="9" spans="1:8">
      <c r="A9" s="8" t="s">
        <v>98</v>
      </c>
      <c r="B9" s="8"/>
      <c r="C9" s="8"/>
      <c r="D9" s="8"/>
      <c r="E9" s="8"/>
      <c r="F9" s="8"/>
    </row>
    <row r="10" spans="1:8">
      <c r="A10" s="8" t="s">
        <v>1</v>
      </c>
      <c r="B10" s="8"/>
      <c r="C10" s="8"/>
      <c r="D10" s="8"/>
      <c r="E10" s="8"/>
      <c r="F10" s="8"/>
    </row>
    <row r="11" spans="1:8">
      <c r="A11" s="8" t="s">
        <v>2</v>
      </c>
      <c r="B11" s="8"/>
      <c r="C11" s="8"/>
      <c r="D11" s="8"/>
      <c r="E11" s="8"/>
      <c r="F11" s="8"/>
    </row>
    <row r="12" spans="1:8">
      <c r="A12" s="8"/>
      <c r="B12" s="8"/>
      <c r="C12" s="8"/>
      <c r="D12" s="8"/>
      <c r="E12" s="8"/>
      <c r="F12" s="8"/>
    </row>
    <row r="13" spans="1:8">
      <c r="A13" s="8"/>
      <c r="B13" s="8"/>
      <c r="C13" s="8"/>
      <c r="D13" s="8"/>
      <c r="E13" s="8"/>
      <c r="F13" s="8"/>
    </row>
    <row r="14" spans="1:8">
      <c r="A14" s="9" t="s">
        <v>3</v>
      </c>
      <c r="B14" s="9" t="s">
        <v>5</v>
      </c>
      <c r="C14" s="9" t="s">
        <v>6</v>
      </c>
      <c r="D14" s="9"/>
      <c r="E14" s="9" t="s">
        <v>58</v>
      </c>
      <c r="F14" s="9" t="s">
        <v>19</v>
      </c>
    </row>
    <row r="15" spans="1:8">
      <c r="A15" s="9"/>
      <c r="B15" s="9"/>
      <c r="C15" s="9" t="s">
        <v>10</v>
      </c>
      <c r="D15" s="9" t="s">
        <v>11</v>
      </c>
      <c r="E15" s="9"/>
      <c r="F15" s="9"/>
    </row>
    <row r="16" spans="1:8">
      <c r="A16" s="10"/>
      <c r="B16" s="10" t="s">
        <v>99</v>
      </c>
      <c r="C16" s="10"/>
      <c r="D16" s="10"/>
      <c r="E16" s="10"/>
      <c r="F16" s="10"/>
    </row>
    <row r="17" spans="1:8">
      <c r="A17" s="11">
        <v>1.0</v>
      </c>
      <c r="B17" s="12" t="s">
        <v>53</v>
      </c>
      <c r="C17" s="10"/>
      <c r="D17" s="10"/>
      <c r="E17" s="10"/>
      <c r="F17" s="10"/>
    </row>
    <row r="18" spans="1:8">
      <c r="A18" s="10">
        <v>1</v>
      </c>
      <c r="B18" s="10" t="str">
        <f>Sheet4!I5</f>
        <v>Ukhro Pengampu Ekskul September</v>
      </c>
      <c r="C18" s="10">
        <f>Sheet4!J5</f>
        <v>1</v>
      </c>
      <c r="D18" s="14">
        <f>Sheet4!L5</f>
        <v>9620000</v>
      </c>
      <c r="E18" s="14">
        <f>C18*D18</f>
        <v>9620000</v>
      </c>
      <c r="F18" s="14"/>
    </row>
    <row r="19" spans="1:8">
      <c r="A19" s="10">
        <v>2</v>
      </c>
      <c r="B19" s="10" t="str">
        <f>Sheet4!I4</f>
        <v>Ukhro Staff dan Guru September</v>
      </c>
      <c r="C19" s="10">
        <f>Sheet4!J4</f>
        <v>1</v>
      </c>
      <c r="D19" s="14">
        <f>Sheet4!L4</f>
        <v>100000</v>
      </c>
      <c r="E19" s="14">
        <f>C19*D19</f>
        <v>100000</v>
      </c>
      <c r="F19" s="14"/>
    </row>
    <row r="20" spans="1:8">
      <c r="A20" s="10"/>
      <c r="B20" s="10"/>
      <c r="C20" s="10"/>
      <c r="D20" s="14"/>
      <c r="E20" s="14"/>
      <c r="F20" s="14"/>
    </row>
    <row r="21" spans="1:8">
      <c r="A21" s="10"/>
      <c r="B21" s="13" t="s">
        <v>100</v>
      </c>
      <c r="C21" s="10"/>
      <c r="D21" s="14"/>
      <c r="E21" s="14"/>
      <c r="F21" s="14">
        <f>SUM(E18:E21)</f>
        <v>9720000</v>
      </c>
    </row>
    <row r="22" spans="1:8">
      <c r="A22" s="10"/>
      <c r="B22" s="10"/>
      <c r="C22" s="10"/>
      <c r="D22" s="14"/>
      <c r="E22" s="14"/>
      <c r="F22" s="14"/>
    </row>
    <row r="23" spans="1:8">
      <c r="A23" s="11">
        <v>2.0</v>
      </c>
      <c r="B23" s="12" t="s">
        <v>101</v>
      </c>
      <c r="C23" s="10"/>
      <c r="D23" s="14"/>
      <c r="E23" s="14"/>
      <c r="F23" s="14"/>
    </row>
    <row r="24" spans="1:8">
      <c r="A24" s="10">
        <v>1</v>
      </c>
      <c r="B24" s="10"/>
      <c r="C24" s="10"/>
      <c r="D24" s="14"/>
      <c r="E24" s="14">
        <f>C24*D24</f>
        <v>0</v>
      </c>
      <c r="F24" s="14"/>
    </row>
    <row r="25" spans="1:8">
      <c r="A25" s="10"/>
      <c r="B25" s="10"/>
      <c r="C25" s="10"/>
      <c r="D25" s="14"/>
      <c r="E25" s="14"/>
      <c r="F25" s="14"/>
    </row>
    <row r="26" spans="1:8">
      <c r="A26" s="10"/>
      <c r="B26" s="13" t="s">
        <v>102</v>
      </c>
      <c r="C26" s="10"/>
      <c r="D26" s="14"/>
      <c r="E26" s="14"/>
      <c r="F26" s="14">
        <f>SUM(E24:E26)</f>
        <v>0</v>
      </c>
    </row>
    <row r="27" spans="1:8">
      <c r="A27" s="10"/>
      <c r="B27" s="10"/>
      <c r="C27" s="10"/>
      <c r="D27" s="14"/>
      <c r="E27" s="14"/>
      <c r="F27" s="14"/>
    </row>
    <row r="28" spans="1:8">
      <c r="A28" s="11">
        <v>3.0</v>
      </c>
      <c r="B28" s="12" t="s">
        <v>103</v>
      </c>
      <c r="C28" s="10"/>
      <c r="D28" s="14"/>
      <c r="E28" s="14"/>
      <c r="F28" s="14"/>
    </row>
    <row r="29" spans="1:8">
      <c r="A29" s="10">
        <v>1</v>
      </c>
      <c r="B29" s="10" t="str">
        <f>Sheet4!I6</f>
        <v>Wifi Corporet</v>
      </c>
      <c r="C29" s="10">
        <f>Sheet4!J6</f>
        <v>1</v>
      </c>
      <c r="D29" s="14">
        <f>Sheet4!L6</f>
        <v>100000</v>
      </c>
      <c r="E29" s="14">
        <f>C29*D29</f>
        <v>100000</v>
      </c>
      <c r="F29" s="14"/>
    </row>
    <row r="30" spans="1:8">
      <c r="A30" s="10"/>
      <c r="B30" s="10"/>
      <c r="C30" s="10"/>
      <c r="D30" s="14"/>
      <c r="E30" s="14"/>
      <c r="F30" s="14"/>
    </row>
    <row r="31" spans="1:8">
      <c r="A31" s="10"/>
      <c r="B31" s="13" t="s">
        <v>104</v>
      </c>
      <c r="C31" s="10"/>
      <c r="D31" s="14"/>
      <c r="E31" s="14"/>
      <c r="F31" s="14">
        <f>SUM(E29:E31)</f>
        <v>100000</v>
      </c>
    </row>
    <row r="32" spans="1:8">
      <c r="A32" s="10"/>
      <c r="B32" s="10"/>
      <c r="C32" s="10"/>
      <c r="D32" s="14"/>
      <c r="E32" s="14"/>
      <c r="F32" s="14"/>
    </row>
    <row r="33" spans="1:8">
      <c r="A33" s="10"/>
      <c r="B33" s="10"/>
      <c r="C33" s="10"/>
      <c r="D33" s="14"/>
      <c r="E33" s="14"/>
      <c r="F33" s="14"/>
    </row>
    <row r="34" spans="1:8">
      <c r="A34" s="9"/>
      <c r="B34" s="9" t="s">
        <v>105</v>
      </c>
      <c r="C34" s="9"/>
      <c r="D34" s="15"/>
      <c r="E34" s="15"/>
      <c r="F34" s="15">
        <f>F21+F26+F31</f>
        <v>9820000</v>
      </c>
      <c r="G34" s="8"/>
    </row>
    <row r="36" spans="1:8">
      <c r="A36" t="s">
        <v>37</v>
      </c>
      <c r="H36" t="s">
        <v>38</v>
      </c>
    </row>
    <row r="37" spans="1:8">
      <c r="A37" t="s">
        <v>39</v>
      </c>
      <c r="H37" t="s">
        <v>40</v>
      </c>
    </row>
    <row r="42" spans="1:8">
      <c r="A42" t="s">
        <v>41</v>
      </c>
      <c r="H42" t="s">
        <v>42</v>
      </c>
    </row>
    <row r="44" spans="1:8">
      <c r="A44" t="s">
        <v>43</v>
      </c>
      <c r="H44" t="s">
        <v>43</v>
      </c>
    </row>
    <row r="45" spans="1:8">
      <c r="A45" t="s">
        <v>44</v>
      </c>
      <c r="H45" t="s">
        <v>45</v>
      </c>
    </row>
    <row r="50" spans="1:8">
      <c r="A50" t="s">
        <v>46</v>
      </c>
      <c r="H50" t="s">
        <v>47</v>
      </c>
    </row>
    <row r="52" spans="1:8">
      <c r="A52" t="s">
        <v>43</v>
      </c>
      <c r="H52" t="s">
        <v>43</v>
      </c>
    </row>
    <row r="53" spans="1:8">
      <c r="A53" t="s">
        <v>48</v>
      </c>
      <c r="H53" t="s">
        <v>49</v>
      </c>
    </row>
    <row r="58" spans="1:8">
      <c r="A58" t="s">
        <v>50</v>
      </c>
      <c r="H58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4:D14"/>
    <mergeCell ref="A14:A15"/>
    <mergeCell ref="B14:B15"/>
    <mergeCell ref="E14:E15"/>
    <mergeCell ref="F14:F15"/>
    <mergeCell ref="A9:F9"/>
    <mergeCell ref="A10:F10"/>
    <mergeCell ref="A11:F11"/>
    <mergeCell ref="A36:C36"/>
    <mergeCell ref="A37:C37"/>
    <mergeCell ref="A42:C42"/>
    <mergeCell ref="H37:I37"/>
    <mergeCell ref="H42:I42"/>
    <mergeCell ref="A44:C44"/>
    <mergeCell ref="A45:C45"/>
    <mergeCell ref="A50:C50"/>
    <mergeCell ref="H44:I44"/>
    <mergeCell ref="H45:I45"/>
    <mergeCell ref="H50:I50"/>
    <mergeCell ref="A52:C52"/>
    <mergeCell ref="A53:C53"/>
    <mergeCell ref="A58:C58"/>
    <mergeCell ref="H52:I52"/>
    <mergeCell ref="H53:I53"/>
    <mergeCell ref="H58:I58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A13" sqref="A13:C17"/>
    </sheetView>
  </sheetViews>
  <sheetFormatPr defaultRowHeight="14.4" outlineLevelRow="0" outlineLevelCol="0"/>
  <cols>
    <col min="1" max="1" width="4" customWidth="true" style="0"/>
    <col min="2" max="2" width="25" bestFit="true" customWidth="true" style="0"/>
    <col min="3" max="3" width="19" bestFit="true" customWidth="true" style="0"/>
  </cols>
  <sheetData>
    <row r="9" spans="1:3">
      <c r="A9" s="16" t="s">
        <v>106</v>
      </c>
      <c r="B9" s="16"/>
      <c r="C9" s="16"/>
    </row>
    <row r="10" spans="1:3">
      <c r="A10" s="16" t="s">
        <v>1</v>
      </c>
      <c r="B10" s="16"/>
      <c r="C10" s="16"/>
    </row>
    <row r="11" spans="1:3">
      <c r="A11" s="16" t="s">
        <v>2</v>
      </c>
      <c r="B11" s="16"/>
      <c r="C11" s="16"/>
    </row>
    <row r="12" spans="1:3">
      <c r="A12" s="16"/>
      <c r="B12" s="16"/>
      <c r="C12" s="16"/>
    </row>
    <row r="13" spans="1:3">
      <c r="A13" s="17" t="s">
        <v>107</v>
      </c>
      <c r="B13" s="17" t="s">
        <v>99</v>
      </c>
      <c r="C13" s="17" t="s">
        <v>108</v>
      </c>
    </row>
    <row r="14" spans="1:3">
      <c r="A14" s="18">
        <v>1</v>
      </c>
      <c r="B14" s="18" t="str">
        <f>'RINCIAN PENGAJUAN'!B17</f>
        <v>Belanja Pegawai</v>
      </c>
      <c r="C14" s="20">
        <f>'RINCIAN PENGAJUAN'!F21</f>
        <v>9720000</v>
      </c>
    </row>
    <row r="15" spans="1:3">
      <c r="A15" s="18">
        <v>2</v>
      </c>
      <c r="B15" s="18" t="str">
        <f>'RINCIAN PENGAJUAN'!B23</f>
        <v>Biaya Pembangunan</v>
      </c>
      <c r="C15" s="20">
        <f>'RINCIAN PENGAJUAN'!F26</f>
        <v>0</v>
      </c>
    </row>
    <row r="16" spans="1:3">
      <c r="A16" s="18">
        <v>3</v>
      </c>
      <c r="B16" s="18" t="str">
        <f>'RINCIAN PENGAJUAN'!B28</f>
        <v>Bayar Fasilitas</v>
      </c>
      <c r="C16" s="20">
        <f>'RINCIAN PENGAJUAN'!F31</f>
        <v>100000</v>
      </c>
    </row>
    <row r="17" spans="1:3">
      <c r="A17" s="19" t="s">
        <v>109</v>
      </c>
      <c r="B17" s="18"/>
      <c r="C17" s="20">
        <f>SUM(C14:C17)</f>
        <v>9820000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C9"/>
    <mergeCell ref="A10:C10"/>
    <mergeCell ref="A11:C11"/>
    <mergeCell ref="A17:B17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9"/>
  <sheetViews>
    <sheetView tabSelected="0" workbookViewId="0" showGridLines="true" showRowColHeaders="1">
      <selection activeCell="A13" sqref="A13:F17"/>
    </sheetView>
  </sheetViews>
  <sheetFormatPr defaultRowHeight="14.4" outlineLevelRow="0" outlineLevelCol="0"/>
  <cols>
    <col min="1" max="1" width="4" customWidth="true" style="0"/>
    <col min="2" max="2" width="15" bestFit="true" customWidth="true" style="0"/>
    <col min="3" max="3" width="3" bestFit="true" customWidth="true" style="0"/>
    <col min="4" max="4" width="4" bestFit="true" customWidth="true" style="0"/>
    <col min="5" max="5" width="15" bestFit="true" customWidth="true" style="0"/>
    <col min="6" max="6" width="16" bestFit="true" customWidth="true" style="0"/>
  </cols>
  <sheetData>
    <row r="1" spans="1:6">
      <c r="A1" s="17" t="s">
        <v>110</v>
      </c>
      <c r="B1" s="18"/>
      <c r="C1" s="18"/>
      <c r="D1" s="18"/>
      <c r="E1" s="18"/>
      <c r="F1" s="18"/>
    </row>
    <row r="2" spans="1:6">
      <c r="A2" s="18" t="s">
        <v>111</v>
      </c>
      <c r="B2" s="18" t="s">
        <v>112</v>
      </c>
      <c r="C2" s="18" t="s">
        <v>113</v>
      </c>
      <c r="D2" s="18"/>
      <c r="E2" s="18" t="s">
        <v>114</v>
      </c>
      <c r="F2" s="18" t="s">
        <v>115</v>
      </c>
    </row>
    <row r="3" spans="1:6">
      <c r="A3" s="18">
        <v>1</v>
      </c>
      <c r="B3" s="18" t="s">
        <v>116</v>
      </c>
      <c r="C3" s="18">
        <v>10</v>
      </c>
      <c r="D3" s="18" t="s">
        <v>117</v>
      </c>
      <c r="E3" s="20">
        <v>2000</v>
      </c>
      <c r="F3" s="20">
        <f>C3*E3</f>
        <v>20000</v>
      </c>
    </row>
    <row r="4" spans="1:6">
      <c r="A4" s="17" t="s">
        <v>118</v>
      </c>
      <c r="B4" s="18"/>
      <c r="C4" s="18"/>
      <c r="D4" s="18"/>
      <c r="E4" s="18"/>
      <c r="F4" s="20">
        <f>SUM(F1:F4)</f>
        <v>20000</v>
      </c>
    </row>
    <row r="5" spans="1:6">
      <c r="A5" s="17" t="s">
        <v>119</v>
      </c>
      <c r="B5" s="18"/>
      <c r="C5" s="18"/>
      <c r="D5" s="18"/>
      <c r="E5" s="18"/>
      <c r="F5" s="18"/>
    </row>
    <row r="6" spans="1:6">
      <c r="A6" s="18" t="s">
        <v>111</v>
      </c>
      <c r="B6" s="18" t="s">
        <v>112</v>
      </c>
      <c r="C6" s="18" t="s">
        <v>113</v>
      </c>
      <c r="D6" s="18"/>
      <c r="E6" s="18" t="s">
        <v>114</v>
      </c>
      <c r="F6" s="18" t="s">
        <v>115</v>
      </c>
    </row>
    <row r="7" spans="1:6">
      <c r="A7" s="18">
        <v>1</v>
      </c>
      <c r="B7" s="18" t="s">
        <v>116</v>
      </c>
      <c r="C7" s="18">
        <v>10</v>
      </c>
      <c r="D7" s="18" t="s">
        <v>117</v>
      </c>
      <c r="E7" s="20">
        <v>2000</v>
      </c>
      <c r="F7" s="20">
        <f>C7*E7</f>
        <v>20000</v>
      </c>
    </row>
    <row r="8" spans="1:6">
      <c r="A8" s="17" t="s">
        <v>118</v>
      </c>
      <c r="B8" s="18"/>
      <c r="C8" s="18"/>
      <c r="D8" s="18"/>
      <c r="E8" s="18"/>
      <c r="F8" s="20">
        <f>SUM(F5:F8)</f>
        <v>20000</v>
      </c>
    </row>
    <row r="10" spans="1:6">
      <c r="A10" t="s">
        <v>120</v>
      </c>
    </row>
    <row r="11" spans="1:6">
      <c r="A11" t="s">
        <v>121</v>
      </c>
    </row>
    <row r="13" spans="1:6">
      <c r="A13" s="17" t="s">
        <v>122</v>
      </c>
      <c r="B13" s="18"/>
      <c r="C13" s="18"/>
      <c r="D13" s="18"/>
      <c r="E13" s="18"/>
      <c r="F13" s="18"/>
    </row>
    <row r="14" spans="1:6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115</v>
      </c>
    </row>
    <row r="15" spans="1:6">
      <c r="A15" s="18">
        <v>1</v>
      </c>
      <c r="B15" s="18" t="s">
        <v>123</v>
      </c>
      <c r="C15" s="18">
        <v>1</v>
      </c>
      <c r="D15" s="18" t="s">
        <v>117</v>
      </c>
      <c r="E15" s="20">
        <v>5000</v>
      </c>
      <c r="F15" s="20">
        <f>C15*E15</f>
        <v>5000</v>
      </c>
    </row>
    <row r="16" spans="1:6">
      <c r="A16" s="18">
        <v>2</v>
      </c>
      <c r="B16" s="18" t="s">
        <v>124</v>
      </c>
      <c r="C16" s="18">
        <v>1</v>
      </c>
      <c r="D16" s="18" t="s">
        <v>117</v>
      </c>
      <c r="E16" s="20">
        <v>5000</v>
      </c>
      <c r="F16" s="20">
        <f>C16*E16</f>
        <v>5000</v>
      </c>
    </row>
    <row r="17" spans="1:6">
      <c r="A17" s="17" t="s">
        <v>118</v>
      </c>
      <c r="B17" s="18"/>
      <c r="C17" s="18"/>
      <c r="D17" s="18"/>
      <c r="E17" s="18"/>
      <c r="F17" s="20">
        <f>SUM(F13:F17)</f>
        <v>10000</v>
      </c>
    </row>
    <row r="19" spans="1:6">
      <c r="A19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C2:D2"/>
    <mergeCell ref="A4:E4"/>
    <mergeCell ref="A5:F5"/>
    <mergeCell ref="C6:D6"/>
    <mergeCell ref="A8:E8"/>
    <mergeCell ref="A10:F10"/>
    <mergeCell ref="A11:F11"/>
    <mergeCell ref="A13:F13"/>
    <mergeCell ref="C14:D14"/>
    <mergeCell ref="A17:E17"/>
    <mergeCell ref="A19:F1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PEMBELANJAAN UM</vt:lpstr>
      <vt:lpstr>PEMBELANJAAN</vt:lpstr>
      <vt:lpstr>Sheet4</vt:lpstr>
      <vt:lpstr>PENERIMAAN</vt:lpstr>
      <vt:lpstr>RINCIAN PENGAJUAN</vt:lpstr>
      <vt:lpstr>BON PENGAJUAN</vt:lpstr>
      <vt:lpstr>sapras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2022-12-20T13:26:07+08:00</dcterms:created>
  <dcterms:modified xsi:type="dcterms:W3CDTF">2022-12-20T13:26:07+08:00</dcterms:modified>
  <dc:title>Untitled Spreadsheet</dc:title>
  <dc:description/>
  <dc:subject/>
  <cp:keywords/>
  <cp:category/>
</cp:coreProperties>
</file>