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sen\UPI\Algoritma dan Pemrograman II\2023-2024\"/>
    </mc:Choice>
  </mc:AlternateContent>
  <xr:revisionPtr revIDLastSave="0" documentId="13_ncr:1_{B99B0C7E-5D17-4CB9-A223-56193E272C9F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Presensi" sheetId="1" r:id="rId1"/>
    <sheet name="Kuis 1" sheetId="4" r:id="rId2"/>
    <sheet name="Kuis 2" sheetId="2" r:id="rId3"/>
    <sheet name="Kuis" sheetId="3" r:id="rId4"/>
    <sheet name="UTS" sheetId="5" r:id="rId5"/>
    <sheet name="UAS" sheetId="6" r:id="rId6"/>
    <sheet name="Rekap" sheetId="7" r:id="rId7"/>
    <sheet name="TMD" sheetId="16" r:id="rId8"/>
    <sheet name="Remedial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7" l="1"/>
  <c r="L56" i="7" s="1"/>
  <c r="H60" i="17"/>
  <c r="G60" i="17"/>
  <c r="L60" i="7" s="1"/>
  <c r="H59" i="17"/>
  <c r="G59" i="17"/>
  <c r="H58" i="17"/>
  <c r="G58" i="17"/>
  <c r="H57" i="17"/>
  <c r="G57" i="17"/>
  <c r="L57" i="7" s="1"/>
  <c r="H56" i="17"/>
  <c r="G56" i="17"/>
  <c r="H55" i="17"/>
  <c r="G55" i="17"/>
  <c r="H54" i="17"/>
  <c r="G54" i="17"/>
  <c r="H53" i="17"/>
  <c r="G53" i="17"/>
  <c r="L53" i="7" s="1"/>
  <c r="J60" i="16"/>
  <c r="K60" i="16" s="1"/>
  <c r="F60" i="7" s="1"/>
  <c r="K59" i="16"/>
  <c r="F59" i="7" s="1"/>
  <c r="J59" i="16"/>
  <c r="J58" i="16"/>
  <c r="K58" i="16" s="1"/>
  <c r="F58" i="7" s="1"/>
  <c r="J57" i="16"/>
  <c r="K57" i="16" s="1"/>
  <c r="F57" i="7" s="1"/>
  <c r="J56" i="16"/>
  <c r="K56" i="16" s="1"/>
  <c r="F56" i="7" s="1"/>
  <c r="K55" i="16"/>
  <c r="F55" i="7" s="1"/>
  <c r="J55" i="16"/>
  <c r="K54" i="16"/>
  <c r="F54" i="7" s="1"/>
  <c r="J54" i="16"/>
  <c r="J53" i="16"/>
  <c r="K53" i="16" s="1"/>
  <c r="F53" i="7" s="1"/>
  <c r="L59" i="7"/>
  <c r="L58" i="7"/>
  <c r="L55" i="7"/>
  <c r="L54" i="7"/>
  <c r="G60" i="6"/>
  <c r="H60" i="7" s="1"/>
  <c r="G59" i="6"/>
  <c r="H59" i="7" s="1"/>
  <c r="G58" i="6"/>
  <c r="H58" i="7" s="1"/>
  <c r="G57" i="6"/>
  <c r="H57" i="7" s="1"/>
  <c r="G56" i="6"/>
  <c r="H56" i="7" s="1"/>
  <c r="G55" i="6"/>
  <c r="H55" i="7" s="1"/>
  <c r="G54" i="6"/>
  <c r="H54" i="7" s="1"/>
  <c r="G53" i="6"/>
  <c r="H53" i="7" s="1"/>
  <c r="G60" i="5"/>
  <c r="G60" i="7" s="1"/>
  <c r="G59" i="5"/>
  <c r="G59" i="7" s="1"/>
  <c r="G58" i="5"/>
  <c r="G58" i="7" s="1"/>
  <c r="G57" i="5"/>
  <c r="G57" i="7" s="1"/>
  <c r="G56" i="5"/>
  <c r="G56" i="7" s="1"/>
  <c r="G55" i="5"/>
  <c r="G55" i="7" s="1"/>
  <c r="G54" i="5"/>
  <c r="G54" i="7" s="1"/>
  <c r="G53" i="5"/>
  <c r="G53" i="7" s="1"/>
  <c r="G60" i="2"/>
  <c r="E60" i="3" s="1"/>
  <c r="G59" i="2"/>
  <c r="E59" i="3" s="1"/>
  <c r="G58" i="2"/>
  <c r="E58" i="3" s="1"/>
  <c r="G57" i="2"/>
  <c r="E57" i="3" s="1"/>
  <c r="G56" i="2"/>
  <c r="E56" i="3" s="1"/>
  <c r="G55" i="2"/>
  <c r="E55" i="3" s="1"/>
  <c r="G54" i="2"/>
  <c r="E54" i="3" s="1"/>
  <c r="G53" i="2"/>
  <c r="E53" i="3" s="1"/>
  <c r="G60" i="4" l="1"/>
  <c r="D60" i="3" s="1"/>
  <c r="F60" i="3" s="1"/>
  <c r="D60" i="7" s="1"/>
  <c r="M60" i="7" s="1"/>
  <c r="G59" i="4"/>
  <c r="D59" i="3" s="1"/>
  <c r="F59" i="3" s="1"/>
  <c r="D59" i="7" s="1"/>
  <c r="M59" i="7" s="1"/>
  <c r="G58" i="4"/>
  <c r="D58" i="3" s="1"/>
  <c r="F58" i="3" s="1"/>
  <c r="D58" i="7" s="1"/>
  <c r="M58" i="7" s="1"/>
  <c r="G57" i="4"/>
  <c r="D57" i="3" s="1"/>
  <c r="F57" i="3" s="1"/>
  <c r="D57" i="7" s="1"/>
  <c r="M57" i="7" s="1"/>
  <c r="G56" i="4"/>
  <c r="D56" i="3" s="1"/>
  <c r="F56" i="3" s="1"/>
  <c r="D56" i="7" s="1"/>
  <c r="I56" i="7" s="1"/>
  <c r="G55" i="4"/>
  <c r="D55" i="3" s="1"/>
  <c r="F55" i="3" s="1"/>
  <c r="D55" i="7" s="1"/>
  <c r="G54" i="4"/>
  <c r="D54" i="3" s="1"/>
  <c r="F54" i="3" s="1"/>
  <c r="D54" i="7" s="1"/>
  <c r="M54" i="7" s="1"/>
  <c r="G53" i="4"/>
  <c r="D53" i="3" s="1"/>
  <c r="F53" i="3" s="1"/>
  <c r="D53" i="7" s="1"/>
  <c r="I53" i="7" s="1"/>
  <c r="U60" i="1"/>
  <c r="O60" i="7" s="1"/>
  <c r="U59" i="1"/>
  <c r="O59" i="7" s="1"/>
  <c r="U58" i="1"/>
  <c r="O58" i="7" s="1"/>
  <c r="U57" i="1"/>
  <c r="O57" i="7" s="1"/>
  <c r="U56" i="1"/>
  <c r="O56" i="7" s="1"/>
  <c r="U55" i="1"/>
  <c r="O55" i="7" s="1"/>
  <c r="U54" i="1"/>
  <c r="O54" i="7" s="1"/>
  <c r="U53" i="1"/>
  <c r="O53" i="7" s="1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M56" i="7" l="1"/>
  <c r="M53" i="7"/>
  <c r="I58" i="7"/>
  <c r="I59" i="7"/>
  <c r="I54" i="7"/>
  <c r="M55" i="7"/>
  <c r="I55" i="7"/>
  <c r="I57" i="7"/>
  <c r="I60" i="7"/>
  <c r="H8" i="17"/>
  <c r="G52" i="17" l="1"/>
  <c r="L52" i="7" s="1"/>
  <c r="G51" i="17"/>
  <c r="L51" i="7" s="1"/>
  <c r="G50" i="17"/>
  <c r="L50" i="7" s="1"/>
  <c r="G49" i="17"/>
  <c r="L49" i="7" s="1"/>
  <c r="G48" i="17"/>
  <c r="L48" i="7" s="1"/>
  <c r="G47" i="17"/>
  <c r="L47" i="7" s="1"/>
  <c r="G46" i="17"/>
  <c r="L46" i="7" s="1"/>
  <c r="G45" i="17"/>
  <c r="L45" i="7" s="1"/>
  <c r="G44" i="17"/>
  <c r="L44" i="7" s="1"/>
  <c r="G43" i="17"/>
  <c r="L43" i="7" s="1"/>
  <c r="G42" i="17"/>
  <c r="L42" i="7" s="1"/>
  <c r="G41" i="17"/>
  <c r="L41" i="7" s="1"/>
  <c r="G40" i="17"/>
  <c r="L40" i="7" s="1"/>
  <c r="G39" i="17"/>
  <c r="L39" i="7" s="1"/>
  <c r="G38" i="17"/>
  <c r="L38" i="7" s="1"/>
  <c r="G37" i="17"/>
  <c r="L37" i="7" s="1"/>
  <c r="G36" i="17"/>
  <c r="L36" i="7" s="1"/>
  <c r="G35" i="17"/>
  <c r="L35" i="7" s="1"/>
  <c r="G34" i="17"/>
  <c r="L34" i="7" s="1"/>
  <c r="G33" i="17"/>
  <c r="L33" i="7" s="1"/>
  <c r="G32" i="17"/>
  <c r="L32" i="7" s="1"/>
  <c r="G31" i="17"/>
  <c r="L31" i="7" s="1"/>
  <c r="G30" i="17"/>
  <c r="L30" i="7" s="1"/>
  <c r="G29" i="17"/>
  <c r="L29" i="7" s="1"/>
  <c r="G28" i="17"/>
  <c r="L28" i="7" s="1"/>
  <c r="G27" i="17"/>
  <c r="L27" i="7" s="1"/>
  <c r="G26" i="17"/>
  <c r="L26" i="7" s="1"/>
  <c r="G25" i="17"/>
  <c r="L25" i="7" s="1"/>
  <c r="G24" i="17"/>
  <c r="L24" i="7" s="1"/>
  <c r="G23" i="17"/>
  <c r="L23" i="7" s="1"/>
  <c r="G22" i="17"/>
  <c r="L22" i="7" s="1"/>
  <c r="G21" i="17"/>
  <c r="L21" i="7" s="1"/>
  <c r="G20" i="17"/>
  <c r="L20" i="7" s="1"/>
  <c r="G19" i="17"/>
  <c r="L19" i="7" s="1"/>
  <c r="G18" i="17"/>
  <c r="L18" i="7" s="1"/>
  <c r="G17" i="17"/>
  <c r="L17" i="7" s="1"/>
  <c r="G16" i="17"/>
  <c r="L16" i="7" s="1"/>
  <c r="G15" i="17"/>
  <c r="L15" i="7" s="1"/>
  <c r="G14" i="17"/>
  <c r="L14" i="7" s="1"/>
  <c r="G13" i="17"/>
  <c r="L13" i="7" s="1"/>
  <c r="G12" i="17"/>
  <c r="L12" i="7" s="1"/>
  <c r="G11" i="17"/>
  <c r="L11" i="7" s="1"/>
  <c r="G10" i="17"/>
  <c r="L10" i="7" s="1"/>
  <c r="G9" i="17"/>
  <c r="L9" i="7" s="1"/>
  <c r="G8" i="17"/>
  <c r="L8" i="7" s="1"/>
  <c r="J52" i="16" l="1"/>
  <c r="K52" i="16" s="1"/>
  <c r="J51" i="16"/>
  <c r="K51" i="16" s="1"/>
  <c r="J50" i="16"/>
  <c r="K50" i="16" s="1"/>
  <c r="J49" i="16"/>
  <c r="K49" i="16" s="1"/>
  <c r="J48" i="16"/>
  <c r="K48" i="16" s="1"/>
  <c r="J47" i="16"/>
  <c r="K47" i="16" s="1"/>
  <c r="J46" i="16"/>
  <c r="K46" i="16" s="1"/>
  <c r="J45" i="16"/>
  <c r="K45" i="16" s="1"/>
  <c r="J44" i="16"/>
  <c r="K44" i="16" s="1"/>
  <c r="J43" i="16"/>
  <c r="K43" i="16" s="1"/>
  <c r="J42" i="16"/>
  <c r="K42" i="16" s="1"/>
  <c r="J41" i="16"/>
  <c r="K41" i="16" s="1"/>
  <c r="J40" i="16"/>
  <c r="K40" i="16" s="1"/>
  <c r="J39" i="16"/>
  <c r="K39" i="16" s="1"/>
  <c r="J38" i="16"/>
  <c r="K38" i="16" s="1"/>
  <c r="J37" i="16"/>
  <c r="K37" i="16" s="1"/>
  <c r="J36" i="16"/>
  <c r="K36" i="16" s="1"/>
  <c r="J35" i="16"/>
  <c r="K35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J23" i="16"/>
  <c r="K23" i="16" s="1"/>
  <c r="J22" i="16"/>
  <c r="K22" i="16" s="1"/>
  <c r="J21" i="16"/>
  <c r="K21" i="16" s="1"/>
  <c r="J20" i="16"/>
  <c r="K20" i="16" s="1"/>
  <c r="J19" i="16"/>
  <c r="K19" i="16" s="1"/>
  <c r="J18" i="16"/>
  <c r="K18" i="16" s="1"/>
  <c r="J17" i="16"/>
  <c r="K17" i="16" s="1"/>
  <c r="J16" i="16"/>
  <c r="K16" i="16" s="1"/>
  <c r="J15" i="16"/>
  <c r="K15" i="16" s="1"/>
  <c r="F15" i="7" s="1"/>
  <c r="J14" i="16"/>
  <c r="K14" i="16" s="1"/>
  <c r="J13" i="16"/>
  <c r="K13" i="16" s="1"/>
  <c r="F13" i="7" s="1"/>
  <c r="J12" i="16"/>
  <c r="K12" i="16" s="1"/>
  <c r="J11" i="16"/>
  <c r="K11" i="16" s="1"/>
  <c r="J10" i="16"/>
  <c r="K10" i="16" s="1"/>
  <c r="J9" i="16"/>
  <c r="K9" i="16" s="1"/>
  <c r="J8" i="16"/>
  <c r="K8" i="16" s="1"/>
  <c r="F37" i="7" l="1"/>
  <c r="F45" i="7"/>
  <c r="F29" i="7"/>
  <c r="F19" i="7"/>
  <c r="F23" i="7"/>
  <c r="F31" i="7"/>
  <c r="F51" i="7"/>
  <c r="F35" i="7"/>
  <c r="F39" i="7"/>
  <c r="F43" i="7"/>
  <c r="F47" i="7"/>
  <c r="F11" i="7"/>
  <c r="F9" i="7"/>
  <c r="F49" i="7"/>
  <c r="F41" i="7"/>
  <c r="F33" i="7"/>
  <c r="F27" i="7"/>
  <c r="F25" i="7"/>
  <c r="F21" i="7"/>
  <c r="F17" i="7"/>
  <c r="F12" i="7"/>
  <c r="F10" i="7"/>
  <c r="F14" i="7"/>
  <c r="F18" i="7"/>
  <c r="F22" i="7"/>
  <c r="F26" i="7"/>
  <c r="F30" i="7"/>
  <c r="F34" i="7"/>
  <c r="F38" i="7"/>
  <c r="F42" i="7"/>
  <c r="F46" i="7"/>
  <c r="F50" i="7"/>
  <c r="F16" i="7"/>
  <c r="F20" i="7"/>
  <c r="F24" i="7"/>
  <c r="F28" i="7"/>
  <c r="F32" i="7"/>
  <c r="F36" i="7"/>
  <c r="F40" i="7"/>
  <c r="F44" i="7"/>
  <c r="F48" i="7"/>
  <c r="F52" i="7"/>
  <c r="F8" i="7"/>
  <c r="G52" i="6" l="1"/>
  <c r="H52" i="7" s="1"/>
  <c r="G51" i="6"/>
  <c r="H51" i="7" s="1"/>
  <c r="G50" i="6"/>
  <c r="H50" i="7" s="1"/>
  <c r="G49" i="6"/>
  <c r="H49" i="7" s="1"/>
  <c r="G48" i="6"/>
  <c r="H48" i="7" s="1"/>
  <c r="G47" i="6"/>
  <c r="H47" i="7" s="1"/>
  <c r="G46" i="6"/>
  <c r="H46" i="7" s="1"/>
  <c r="G45" i="6"/>
  <c r="H45" i="7" s="1"/>
  <c r="G44" i="6"/>
  <c r="H44" i="7" s="1"/>
  <c r="G43" i="6"/>
  <c r="H43" i="7" s="1"/>
  <c r="G42" i="6"/>
  <c r="H42" i="7" s="1"/>
  <c r="G41" i="6"/>
  <c r="H41" i="7" s="1"/>
  <c r="G40" i="6"/>
  <c r="H40" i="7" s="1"/>
  <c r="G39" i="6"/>
  <c r="H39" i="7" s="1"/>
  <c r="G38" i="6"/>
  <c r="H38" i="7" s="1"/>
  <c r="G37" i="6"/>
  <c r="H37" i="7" s="1"/>
  <c r="G36" i="6"/>
  <c r="H36" i="7" s="1"/>
  <c r="G35" i="6"/>
  <c r="H35" i="7" s="1"/>
  <c r="G34" i="6"/>
  <c r="H34" i="7" s="1"/>
  <c r="G33" i="6"/>
  <c r="H33" i="7" s="1"/>
  <c r="G32" i="6"/>
  <c r="H32" i="7" s="1"/>
  <c r="G31" i="6"/>
  <c r="H31" i="7" s="1"/>
  <c r="G30" i="6"/>
  <c r="H30" i="7" s="1"/>
  <c r="G29" i="6"/>
  <c r="H29" i="7" s="1"/>
  <c r="G28" i="6"/>
  <c r="H28" i="7" s="1"/>
  <c r="G27" i="6"/>
  <c r="H27" i="7" s="1"/>
  <c r="G26" i="6"/>
  <c r="G25" i="6"/>
  <c r="H25" i="7" s="1"/>
  <c r="G24" i="6"/>
  <c r="H24" i="7" s="1"/>
  <c r="G23" i="6"/>
  <c r="H23" i="7" s="1"/>
  <c r="G22" i="6"/>
  <c r="H22" i="7" s="1"/>
  <c r="G21" i="6"/>
  <c r="H21" i="7" s="1"/>
  <c r="G20" i="6"/>
  <c r="H20" i="7" s="1"/>
  <c r="G19" i="6"/>
  <c r="H19" i="7" s="1"/>
  <c r="G18" i="6"/>
  <c r="H18" i="7" s="1"/>
  <c r="G17" i="6"/>
  <c r="H17" i="7" s="1"/>
  <c r="G16" i="6"/>
  <c r="H16" i="7" s="1"/>
  <c r="G15" i="6"/>
  <c r="H15" i="7" s="1"/>
  <c r="G14" i="6"/>
  <c r="H14" i="7" s="1"/>
  <c r="G13" i="6"/>
  <c r="H13" i="7" s="1"/>
  <c r="G12" i="6"/>
  <c r="H12" i="7" s="1"/>
  <c r="G11" i="6"/>
  <c r="H11" i="7" s="1"/>
  <c r="G10" i="6"/>
  <c r="H10" i="7" s="1"/>
  <c r="G9" i="6"/>
  <c r="H9" i="7" s="1"/>
  <c r="G8" i="6"/>
  <c r="H8" i="7" s="1"/>
  <c r="G52" i="5"/>
  <c r="G52" i="7" s="1"/>
  <c r="G51" i="5"/>
  <c r="G51" i="7" s="1"/>
  <c r="G50" i="5"/>
  <c r="G50" i="7" s="1"/>
  <c r="G49" i="5"/>
  <c r="G49" i="7" s="1"/>
  <c r="G48" i="5"/>
  <c r="G48" i="7" s="1"/>
  <c r="G47" i="5"/>
  <c r="G47" i="7" s="1"/>
  <c r="G46" i="5"/>
  <c r="G46" i="7" s="1"/>
  <c r="G45" i="5"/>
  <c r="G45" i="7" s="1"/>
  <c r="G44" i="5"/>
  <c r="G44" i="7" s="1"/>
  <c r="G43" i="5"/>
  <c r="G43" i="7" s="1"/>
  <c r="G42" i="5"/>
  <c r="G42" i="7" s="1"/>
  <c r="G41" i="5"/>
  <c r="G41" i="7" s="1"/>
  <c r="G40" i="5"/>
  <c r="G40" i="7" s="1"/>
  <c r="G39" i="5"/>
  <c r="G39" i="7" s="1"/>
  <c r="G38" i="5"/>
  <c r="G38" i="7" s="1"/>
  <c r="G37" i="5"/>
  <c r="G37" i="7" s="1"/>
  <c r="G36" i="5"/>
  <c r="G36" i="7" s="1"/>
  <c r="G35" i="5"/>
  <c r="G35" i="7" s="1"/>
  <c r="G34" i="5"/>
  <c r="G34" i="7" s="1"/>
  <c r="G33" i="5"/>
  <c r="G33" i="7" s="1"/>
  <c r="G32" i="5"/>
  <c r="G32" i="7" s="1"/>
  <c r="G31" i="5"/>
  <c r="G31" i="7" s="1"/>
  <c r="G30" i="5"/>
  <c r="G30" i="7" s="1"/>
  <c r="G29" i="5"/>
  <c r="G29" i="7" s="1"/>
  <c r="G28" i="5"/>
  <c r="G28" i="7" s="1"/>
  <c r="G27" i="5"/>
  <c r="G27" i="7" s="1"/>
  <c r="G26" i="5"/>
  <c r="G26" i="7" s="1"/>
  <c r="G25" i="5"/>
  <c r="G25" i="7" s="1"/>
  <c r="G24" i="7"/>
  <c r="G23" i="5"/>
  <c r="G22" i="5"/>
  <c r="G22" i="7" s="1"/>
  <c r="G21" i="5"/>
  <c r="G21" i="7" s="1"/>
  <c r="G20" i="5"/>
  <c r="G20" i="7" s="1"/>
  <c r="G19" i="5"/>
  <c r="G19" i="7" s="1"/>
  <c r="G18" i="5"/>
  <c r="G18" i="7" s="1"/>
  <c r="G17" i="5"/>
  <c r="G17" i="7" s="1"/>
  <c r="G16" i="5"/>
  <c r="G16" i="7" s="1"/>
  <c r="G15" i="5"/>
  <c r="G15" i="7" s="1"/>
  <c r="G14" i="5"/>
  <c r="G14" i="7" s="1"/>
  <c r="G13" i="5"/>
  <c r="G13" i="7" s="1"/>
  <c r="G12" i="5"/>
  <c r="G12" i="7" s="1"/>
  <c r="G11" i="5"/>
  <c r="G11" i="7" s="1"/>
  <c r="G10" i="5"/>
  <c r="G10" i="7" s="1"/>
  <c r="G9" i="5"/>
  <c r="G9" i="7" s="1"/>
  <c r="G8" i="5"/>
  <c r="G8" i="7" s="1"/>
  <c r="G52" i="2"/>
  <c r="G51" i="2"/>
  <c r="E51" i="3" s="1"/>
  <c r="G50" i="2"/>
  <c r="E50" i="3" s="1"/>
  <c r="G49" i="2"/>
  <c r="E49" i="3" s="1"/>
  <c r="G48" i="2"/>
  <c r="E48" i="3" s="1"/>
  <c r="G47" i="2"/>
  <c r="E47" i="3" s="1"/>
  <c r="G46" i="2"/>
  <c r="E46" i="3" s="1"/>
  <c r="G45" i="2"/>
  <c r="E45" i="3" s="1"/>
  <c r="G44" i="2"/>
  <c r="E44" i="3" s="1"/>
  <c r="G43" i="2"/>
  <c r="E43" i="3" s="1"/>
  <c r="G42" i="2"/>
  <c r="E42" i="3" s="1"/>
  <c r="G41" i="2"/>
  <c r="E41" i="3" s="1"/>
  <c r="G40" i="2"/>
  <c r="E40" i="3" s="1"/>
  <c r="G39" i="2"/>
  <c r="E39" i="3" s="1"/>
  <c r="G38" i="2"/>
  <c r="E38" i="3" s="1"/>
  <c r="G37" i="2"/>
  <c r="E37" i="3" s="1"/>
  <c r="G36" i="2"/>
  <c r="E36" i="3" s="1"/>
  <c r="G35" i="2"/>
  <c r="E35" i="3" s="1"/>
  <c r="G34" i="2"/>
  <c r="E34" i="3" s="1"/>
  <c r="G33" i="2"/>
  <c r="E33" i="3" s="1"/>
  <c r="G32" i="2"/>
  <c r="E32" i="3" s="1"/>
  <c r="G31" i="2"/>
  <c r="E31" i="3" s="1"/>
  <c r="G30" i="2"/>
  <c r="E30" i="3" s="1"/>
  <c r="G29" i="2"/>
  <c r="E29" i="3" s="1"/>
  <c r="G28" i="2"/>
  <c r="E28" i="3" s="1"/>
  <c r="G27" i="2"/>
  <c r="E27" i="3" s="1"/>
  <c r="G26" i="2"/>
  <c r="E26" i="3" s="1"/>
  <c r="G25" i="2"/>
  <c r="E25" i="3" s="1"/>
  <c r="G24" i="2"/>
  <c r="E24" i="3" s="1"/>
  <c r="G23" i="2"/>
  <c r="E23" i="3" s="1"/>
  <c r="G22" i="2"/>
  <c r="E22" i="3" s="1"/>
  <c r="G21" i="2"/>
  <c r="E21" i="3" s="1"/>
  <c r="G20" i="2"/>
  <c r="E20" i="3" s="1"/>
  <c r="G19" i="2"/>
  <c r="E19" i="3" s="1"/>
  <c r="G18" i="2"/>
  <c r="E18" i="3" s="1"/>
  <c r="G17" i="2"/>
  <c r="E17" i="3" s="1"/>
  <c r="G16" i="2"/>
  <c r="E16" i="3" s="1"/>
  <c r="G15" i="2"/>
  <c r="E15" i="3" s="1"/>
  <c r="G14" i="2"/>
  <c r="E14" i="3" s="1"/>
  <c r="G13" i="2"/>
  <c r="E13" i="3" s="1"/>
  <c r="G12" i="2"/>
  <c r="E12" i="3" s="1"/>
  <c r="G11" i="2"/>
  <c r="E11" i="3" s="1"/>
  <c r="G10" i="2"/>
  <c r="E10" i="3" s="1"/>
  <c r="G9" i="2"/>
  <c r="E9" i="3" s="1"/>
  <c r="G8" i="2"/>
  <c r="E8" i="3" s="1"/>
  <c r="G23" i="7" l="1"/>
  <c r="G66" i="5"/>
  <c r="E52" i="3"/>
  <c r="G64" i="2"/>
  <c r="H26" i="7"/>
  <c r="G65" i="6"/>
  <c r="G52" i="4"/>
  <c r="D52" i="3" s="1"/>
  <c r="F52" i="3" s="1"/>
  <c r="D52" i="7" s="1"/>
  <c r="M52" i="7" s="1"/>
  <c r="G51" i="4"/>
  <c r="D51" i="3" s="1"/>
  <c r="F51" i="3" s="1"/>
  <c r="D51" i="7" s="1"/>
  <c r="M51" i="7" s="1"/>
  <c r="G50" i="4"/>
  <c r="D50" i="3" s="1"/>
  <c r="F50" i="3" s="1"/>
  <c r="D50" i="7" s="1"/>
  <c r="M50" i="7" s="1"/>
  <c r="G49" i="4"/>
  <c r="D49" i="3" s="1"/>
  <c r="F49" i="3" s="1"/>
  <c r="D49" i="7" s="1"/>
  <c r="G48" i="4"/>
  <c r="D48" i="3" s="1"/>
  <c r="F48" i="3" s="1"/>
  <c r="D48" i="7" s="1"/>
  <c r="M48" i="7" s="1"/>
  <c r="G47" i="4"/>
  <c r="D47" i="3" s="1"/>
  <c r="F47" i="3" s="1"/>
  <c r="D47" i="7" s="1"/>
  <c r="M47" i="7" s="1"/>
  <c r="G46" i="4"/>
  <c r="D46" i="3" s="1"/>
  <c r="F46" i="3" s="1"/>
  <c r="D46" i="7" s="1"/>
  <c r="M46" i="7" s="1"/>
  <c r="G45" i="4"/>
  <c r="D45" i="3" s="1"/>
  <c r="F45" i="3" s="1"/>
  <c r="D45" i="7" s="1"/>
  <c r="M45" i="7" s="1"/>
  <c r="G44" i="4"/>
  <c r="D44" i="3" s="1"/>
  <c r="F44" i="3" s="1"/>
  <c r="D44" i="7" s="1"/>
  <c r="G43" i="4"/>
  <c r="G42" i="4"/>
  <c r="D42" i="3" s="1"/>
  <c r="F42" i="3" s="1"/>
  <c r="D42" i="7" s="1"/>
  <c r="M42" i="7" s="1"/>
  <c r="G41" i="4"/>
  <c r="D41" i="3" s="1"/>
  <c r="F41" i="3" s="1"/>
  <c r="D41" i="7" s="1"/>
  <c r="M41" i="7" s="1"/>
  <c r="G40" i="4"/>
  <c r="D40" i="3" s="1"/>
  <c r="F40" i="3" s="1"/>
  <c r="D40" i="7" s="1"/>
  <c r="M40" i="7" s="1"/>
  <c r="G39" i="4"/>
  <c r="D39" i="3" s="1"/>
  <c r="F39" i="3" s="1"/>
  <c r="D39" i="7" s="1"/>
  <c r="M39" i="7" s="1"/>
  <c r="G38" i="4"/>
  <c r="D38" i="3" s="1"/>
  <c r="F38" i="3" s="1"/>
  <c r="D38" i="7" s="1"/>
  <c r="M38" i="7" s="1"/>
  <c r="G37" i="4"/>
  <c r="D37" i="3" s="1"/>
  <c r="F37" i="3" s="1"/>
  <c r="D37" i="7" s="1"/>
  <c r="M37" i="7" s="1"/>
  <c r="G36" i="4"/>
  <c r="D36" i="3" s="1"/>
  <c r="F36" i="3" s="1"/>
  <c r="D36" i="7" s="1"/>
  <c r="M36" i="7" s="1"/>
  <c r="G35" i="4"/>
  <c r="D35" i="3" s="1"/>
  <c r="F35" i="3" s="1"/>
  <c r="D35" i="7" s="1"/>
  <c r="M35" i="7" s="1"/>
  <c r="G34" i="4"/>
  <c r="D34" i="3" s="1"/>
  <c r="F34" i="3" s="1"/>
  <c r="D34" i="7" s="1"/>
  <c r="M34" i="7" s="1"/>
  <c r="G33" i="4"/>
  <c r="D33" i="3" s="1"/>
  <c r="F33" i="3" s="1"/>
  <c r="D33" i="7" s="1"/>
  <c r="M33" i="7" s="1"/>
  <c r="G32" i="4"/>
  <c r="D32" i="3" s="1"/>
  <c r="F32" i="3" s="1"/>
  <c r="D32" i="7" s="1"/>
  <c r="M32" i="7" s="1"/>
  <c r="G31" i="4"/>
  <c r="D31" i="3" s="1"/>
  <c r="F31" i="3" s="1"/>
  <c r="D31" i="7" s="1"/>
  <c r="M31" i="7" s="1"/>
  <c r="G30" i="4"/>
  <c r="D30" i="3" s="1"/>
  <c r="F30" i="3" s="1"/>
  <c r="D30" i="7" s="1"/>
  <c r="M30" i="7" s="1"/>
  <c r="G29" i="4"/>
  <c r="D29" i="3" s="1"/>
  <c r="F29" i="3" s="1"/>
  <c r="D29" i="7" s="1"/>
  <c r="M29" i="7" s="1"/>
  <c r="G28" i="4"/>
  <c r="D28" i="3" s="1"/>
  <c r="F28" i="3" s="1"/>
  <c r="D28" i="7" s="1"/>
  <c r="M28" i="7" s="1"/>
  <c r="G27" i="4"/>
  <c r="D27" i="3" s="1"/>
  <c r="F27" i="3" s="1"/>
  <c r="D27" i="7" s="1"/>
  <c r="M27" i="7" s="1"/>
  <c r="G26" i="4"/>
  <c r="D26" i="3" s="1"/>
  <c r="F26" i="3" s="1"/>
  <c r="D26" i="7" s="1"/>
  <c r="G25" i="4"/>
  <c r="D25" i="3" s="1"/>
  <c r="F25" i="3" s="1"/>
  <c r="D25" i="7" s="1"/>
  <c r="M25" i="7" s="1"/>
  <c r="G24" i="4"/>
  <c r="D24" i="3" s="1"/>
  <c r="F24" i="3" s="1"/>
  <c r="D24" i="7" s="1"/>
  <c r="G23" i="4"/>
  <c r="D23" i="3" s="1"/>
  <c r="F23" i="3" s="1"/>
  <c r="D23" i="7" s="1"/>
  <c r="G22" i="4"/>
  <c r="D22" i="3" s="1"/>
  <c r="F22" i="3" s="1"/>
  <c r="D22" i="7" s="1"/>
  <c r="G21" i="4"/>
  <c r="D21" i="3" s="1"/>
  <c r="F21" i="3" s="1"/>
  <c r="D21" i="7" s="1"/>
  <c r="M21" i="7" s="1"/>
  <c r="G20" i="4"/>
  <c r="D20" i="3" s="1"/>
  <c r="F20" i="3" s="1"/>
  <c r="D20" i="7" s="1"/>
  <c r="G19" i="4"/>
  <c r="D19" i="3" s="1"/>
  <c r="F19" i="3" s="1"/>
  <c r="D19" i="7" s="1"/>
  <c r="M19" i="7" s="1"/>
  <c r="G18" i="4"/>
  <c r="D18" i="3" s="1"/>
  <c r="F18" i="3" s="1"/>
  <c r="D18" i="7" s="1"/>
  <c r="G17" i="4"/>
  <c r="D17" i="3" s="1"/>
  <c r="F17" i="3" s="1"/>
  <c r="D17" i="7" s="1"/>
  <c r="M17" i="7" s="1"/>
  <c r="G16" i="4"/>
  <c r="D16" i="3" s="1"/>
  <c r="F16" i="3" s="1"/>
  <c r="D16" i="7" s="1"/>
  <c r="M16" i="7" s="1"/>
  <c r="G15" i="4"/>
  <c r="D15" i="3" s="1"/>
  <c r="F15" i="3" s="1"/>
  <c r="D15" i="7" s="1"/>
  <c r="M15" i="7" s="1"/>
  <c r="G14" i="4"/>
  <c r="D14" i="3" s="1"/>
  <c r="F14" i="3" s="1"/>
  <c r="D14" i="7" s="1"/>
  <c r="M14" i="7" s="1"/>
  <c r="G13" i="4"/>
  <c r="D13" i="3" s="1"/>
  <c r="F13" i="3" s="1"/>
  <c r="D13" i="7" s="1"/>
  <c r="M13" i="7" s="1"/>
  <c r="G12" i="4"/>
  <c r="D12" i="3" s="1"/>
  <c r="F12" i="3" s="1"/>
  <c r="D12" i="7" s="1"/>
  <c r="M12" i="7" s="1"/>
  <c r="G11" i="4"/>
  <c r="D11" i="3" s="1"/>
  <c r="F11" i="3" s="1"/>
  <c r="D11" i="7" s="1"/>
  <c r="M11" i="7" s="1"/>
  <c r="G10" i="4"/>
  <c r="D10" i="3" s="1"/>
  <c r="F10" i="3" s="1"/>
  <c r="D10" i="7" s="1"/>
  <c r="M10" i="7" s="1"/>
  <c r="G9" i="4"/>
  <c r="D9" i="3" s="1"/>
  <c r="F9" i="3" s="1"/>
  <c r="D9" i="7" s="1"/>
  <c r="M9" i="7" s="1"/>
  <c r="G8" i="4"/>
  <c r="D8" i="3" s="1"/>
  <c r="F8" i="3" s="1"/>
  <c r="D8" i="7" s="1"/>
  <c r="M23" i="7" l="1"/>
  <c r="D43" i="3"/>
  <c r="F43" i="3" s="1"/>
  <c r="G63" i="4"/>
  <c r="I49" i="7"/>
  <c r="M49" i="7"/>
  <c r="I26" i="7"/>
  <c r="M26" i="7"/>
  <c r="I44" i="7"/>
  <c r="M44" i="7"/>
  <c r="I24" i="7"/>
  <c r="M24" i="7"/>
  <c r="I18" i="7"/>
  <c r="M18" i="7"/>
  <c r="I8" i="7"/>
  <c r="M8" i="7"/>
  <c r="I22" i="7"/>
  <c r="M22" i="7"/>
  <c r="I20" i="7"/>
  <c r="M20" i="7"/>
  <c r="I9" i="7"/>
  <c r="I21" i="7"/>
  <c r="I23" i="7"/>
  <c r="I39" i="7"/>
  <c r="I35" i="7"/>
  <c r="I12" i="7"/>
  <c r="I16" i="7"/>
  <c r="I19" i="7"/>
  <c r="I32" i="7"/>
  <c r="I11" i="7"/>
  <c r="I10" i="7"/>
  <c r="I33" i="7"/>
  <c r="I36" i="7"/>
  <c r="I40" i="7"/>
  <c r="I14" i="7"/>
  <c r="I52" i="7"/>
  <c r="I17" i="7"/>
  <c r="I13" i="7"/>
  <c r="I28" i="7"/>
  <c r="I30" i="7"/>
  <c r="I15" i="7"/>
  <c r="I37" i="7"/>
  <c r="I41" i="7"/>
  <c r="I45" i="7"/>
  <c r="I46" i="7"/>
  <c r="I50" i="7"/>
  <c r="I27" i="7"/>
  <c r="I48" i="7"/>
  <c r="I25" i="7"/>
  <c r="I29" i="7"/>
  <c r="I31" i="7"/>
  <c r="I34" i="7"/>
  <c r="I42" i="7"/>
  <c r="I47" i="7"/>
  <c r="I38" i="7"/>
  <c r="I51" i="7"/>
  <c r="U52" i="1"/>
  <c r="O52" i="7" s="1"/>
  <c r="U51" i="1"/>
  <c r="O51" i="7" s="1"/>
  <c r="U50" i="1"/>
  <c r="O50" i="7" s="1"/>
  <c r="U49" i="1"/>
  <c r="O49" i="7" s="1"/>
  <c r="U48" i="1"/>
  <c r="O48" i="7" s="1"/>
  <c r="U47" i="1"/>
  <c r="O47" i="7" s="1"/>
  <c r="U46" i="1"/>
  <c r="O46" i="7" s="1"/>
  <c r="U45" i="1"/>
  <c r="O45" i="7" s="1"/>
  <c r="U44" i="1"/>
  <c r="O44" i="7" s="1"/>
  <c r="U43" i="1"/>
  <c r="O43" i="7" s="1"/>
  <c r="U42" i="1"/>
  <c r="O42" i="7" s="1"/>
  <c r="U41" i="1"/>
  <c r="O41" i="7" s="1"/>
  <c r="U40" i="1"/>
  <c r="O40" i="7" s="1"/>
  <c r="U39" i="1"/>
  <c r="O39" i="7" s="1"/>
  <c r="U38" i="1"/>
  <c r="O38" i="7" s="1"/>
  <c r="U37" i="1"/>
  <c r="O37" i="7" s="1"/>
  <c r="U36" i="1"/>
  <c r="O36" i="7" s="1"/>
  <c r="U35" i="1"/>
  <c r="O35" i="7" s="1"/>
  <c r="U34" i="1"/>
  <c r="O34" i="7" s="1"/>
  <c r="U33" i="1"/>
  <c r="O33" i="7" s="1"/>
  <c r="U32" i="1"/>
  <c r="O32" i="7" s="1"/>
  <c r="U31" i="1"/>
  <c r="O31" i="7" s="1"/>
  <c r="U30" i="1"/>
  <c r="O30" i="7" s="1"/>
  <c r="U29" i="1"/>
  <c r="O29" i="7" s="1"/>
  <c r="U28" i="1"/>
  <c r="O28" i="7" s="1"/>
  <c r="U27" i="1"/>
  <c r="O27" i="7" s="1"/>
  <c r="U26" i="1"/>
  <c r="O26" i="7" s="1"/>
  <c r="U25" i="1"/>
  <c r="O25" i="7" s="1"/>
  <c r="U24" i="1"/>
  <c r="O24" i="7" s="1"/>
  <c r="U23" i="1"/>
  <c r="O23" i="7" s="1"/>
  <c r="U22" i="1"/>
  <c r="O22" i="7" s="1"/>
  <c r="U21" i="1"/>
  <c r="O21" i="7" s="1"/>
  <c r="U20" i="1"/>
  <c r="O20" i="7" s="1"/>
  <c r="U19" i="1"/>
  <c r="O19" i="7" s="1"/>
  <c r="U18" i="1"/>
  <c r="O18" i="7" s="1"/>
  <c r="U17" i="1"/>
  <c r="O17" i="7" s="1"/>
  <c r="U16" i="1"/>
  <c r="O16" i="7" s="1"/>
  <c r="U15" i="1"/>
  <c r="O15" i="7" s="1"/>
  <c r="U14" i="1"/>
  <c r="O14" i="7" s="1"/>
  <c r="U13" i="1"/>
  <c r="O13" i="7" s="1"/>
  <c r="U12" i="1"/>
  <c r="O12" i="7" s="1"/>
  <c r="U11" i="1"/>
  <c r="O11" i="7" s="1"/>
  <c r="U10" i="1"/>
  <c r="O10" i="7" s="1"/>
  <c r="U9" i="1"/>
  <c r="O9" i="7" s="1"/>
  <c r="U8" i="1"/>
  <c r="O8" i="7" s="1"/>
  <c r="D43" i="7" l="1"/>
  <c r="F64" i="3"/>
  <c r="M43" i="7" l="1"/>
  <c r="I43" i="7"/>
</calcChain>
</file>

<file path=xl/sharedStrings.xml><?xml version="1.0" encoding="utf-8"?>
<sst xmlns="http://schemas.openxmlformats.org/spreadsheetml/2006/main" count="802" uniqueCount="184">
  <si>
    <t>IK311 Algoritma dan Pemrograman II</t>
  </si>
  <si>
    <t>Rosa Ariani Sukamto</t>
  </si>
  <si>
    <t>No</t>
  </si>
  <si>
    <t>NIM</t>
  </si>
  <si>
    <t>Nama</t>
  </si>
  <si>
    <t xml:space="preserve">% </t>
  </si>
  <si>
    <t>Kompilasi (10)</t>
  </si>
  <si>
    <t>Eksekusi (40)</t>
  </si>
  <si>
    <t>Kode (50)</t>
  </si>
  <si>
    <t>Total</t>
  </si>
  <si>
    <t>Kuis 1</t>
  </si>
  <si>
    <t>Kuis 2</t>
  </si>
  <si>
    <t>Kuis</t>
  </si>
  <si>
    <t>Praktikum</t>
  </si>
  <si>
    <t>TMD</t>
  </si>
  <si>
    <t>UTS</t>
  </si>
  <si>
    <t>UAS</t>
  </si>
  <si>
    <t>NA</t>
  </si>
  <si>
    <t>Status Remedial</t>
  </si>
  <si>
    <t>Remedial</t>
  </si>
  <si>
    <t>NA Remedial</t>
  </si>
  <si>
    <t>Grade</t>
  </si>
  <si>
    <t>Grade Remedial</t>
  </si>
  <si>
    <t>Presensi</t>
  </si>
  <si>
    <t>Telat</t>
  </si>
  <si>
    <t>Diskon</t>
  </si>
  <si>
    <t>Status</t>
  </si>
  <si>
    <t>IK150 Algoritma dan Pemrograman II</t>
  </si>
  <si>
    <t>Presentasi (20)</t>
  </si>
  <si>
    <t>Kreativitas (30)</t>
  </si>
  <si>
    <t>Eksekusi (20)</t>
  </si>
  <si>
    <t>Bonus (20)</t>
  </si>
  <si>
    <t>Kode (30)</t>
  </si>
  <si>
    <t>ijin</t>
  </si>
  <si>
    <t>sakit</t>
  </si>
  <si>
    <t>Kelas C2</t>
  </si>
  <si>
    <t>Meutia Jasmine Annisa Herawan</t>
  </si>
  <si>
    <t>Devia Nursa'Adah</t>
  </si>
  <si>
    <t>Azzam Muhammad Naufal</t>
  </si>
  <si>
    <t>Harold Vidian Exaudi Simarmata</t>
  </si>
  <si>
    <t>Damar Azrin Kareem</t>
  </si>
  <si>
    <t>Revan Haikal Saputra</t>
  </si>
  <si>
    <t>Tito Agung Bernardus Pasaribu</t>
  </si>
  <si>
    <t>Fahmi Rasyid Aflah</t>
  </si>
  <si>
    <t>Fahrizal Nur Aprian</t>
  </si>
  <si>
    <t>Fakhri Mu'Afa Shidqi</t>
  </si>
  <si>
    <t>Ridwan Abdul Jamil</t>
  </si>
  <si>
    <t>Muhammad Fathan Putra</t>
  </si>
  <si>
    <t>Rahmat Taufik Al Hidayah</t>
  </si>
  <si>
    <t>Abdurrahman Al Ghifari</t>
  </si>
  <si>
    <t>Julian Dwi Satrio</t>
  </si>
  <si>
    <t>Ahmad Izzuddin Azzam</t>
  </si>
  <si>
    <t>Ibnu Fadhilah</t>
  </si>
  <si>
    <t>Anugrah Bayu Satrio</t>
  </si>
  <si>
    <t>Armelia Zahrah Mumtaz</t>
  </si>
  <si>
    <t>Marco Henrik Abineno</t>
  </si>
  <si>
    <t>Abdurrahman Rauf Budiman</t>
  </si>
  <si>
    <t>Muhammad Igin Adigholib</t>
  </si>
  <si>
    <t>Nuansa Bening Aura Jelita</t>
  </si>
  <si>
    <t>Jovan Rius Hulus</t>
  </si>
  <si>
    <t>Ahmad Rayki Pahlevi</t>
  </si>
  <si>
    <t>Syahraini Revita Puri</t>
  </si>
  <si>
    <t>Muhammad Ruby Pradana Syamsun</t>
  </si>
  <si>
    <t>Hanif Ahmad Syauqi</t>
  </si>
  <si>
    <t>Yoga Ilham Prasetio</t>
  </si>
  <si>
    <t>Muhammad Akhtar Rizki Ramadha</t>
  </si>
  <si>
    <t>Qalam Noer Fazrian</t>
  </si>
  <si>
    <t>Kasyful Haq Bachariputra</t>
  </si>
  <si>
    <t>Fahmi Yusuf Fadhilah</t>
  </si>
  <si>
    <t>Muhammad Alvinza</t>
  </si>
  <si>
    <t>Zaki Adam</t>
  </si>
  <si>
    <t>Zakiyah Hasanah</t>
  </si>
  <si>
    <t>Rasendriya Andhika</t>
  </si>
  <si>
    <t>Muhamad Khafabillah Sopian</t>
  </si>
  <si>
    <t>Meisya Amalia</t>
  </si>
  <si>
    <t>Futih Millati Addinillah</t>
  </si>
  <si>
    <t>Rexy Putra Nur Laksana</t>
  </si>
  <si>
    <t>Naufal Fakhri Al-Najieb</t>
  </si>
  <si>
    <t>Naufal Dzaki Ibrahim</t>
  </si>
  <si>
    <t>Muhammad Daffa Rizmawan Harahap</t>
  </si>
  <si>
    <t>Muhammad Naufal Arbanin</t>
  </si>
  <si>
    <t>Dessi Husna Isnaini</t>
  </si>
  <si>
    <t>Haniel Septian Putra Alren</t>
  </si>
  <si>
    <t>Muhammad Radhi Maulana</t>
  </si>
  <si>
    <t>Muhammad Alfi Fariz</t>
  </si>
  <si>
    <t>Yattaqi Ahmad Faza</t>
  </si>
  <si>
    <t>Faiz Bayu Erlangga</t>
  </si>
  <si>
    <t>Natasha Adinda Cantika</t>
  </si>
  <si>
    <t>Arya Jagadditha</t>
  </si>
  <si>
    <t>u</t>
  </si>
  <si>
    <t>masih pakai looping di rekursifnya</t>
  </si>
  <si>
    <t>alokasi matriksnya statis</t>
  </si>
  <si>
    <t>alokasi matriksnya statis, masih ada looping di rekursifnya</t>
  </si>
  <si>
    <t>masih pakai looping di rekursifnya, komentarnya dilengkapi</t>
  </si>
  <si>
    <t>nggak pakai matriks, masih ada looping di rekursifnya</t>
  </si>
  <si>
    <t>matriksnya ga ada, alokasi statis, masih ada looping di rekursifnya</t>
  </si>
  <si>
    <t>masih menggunakan looping di rekursifnya, desain prosedurnya diperbaiki, komentar dilengkapi</t>
  </si>
  <si>
    <t>masih ada looping di rekursifnya</t>
  </si>
  <si>
    <t>masih ada looping di rekursifnya, desain prosedurnya diperbaiki</t>
  </si>
  <si>
    <t>masih pakai looping di rekursifnya, komentarnya dilengkapi, desain prosedurnya diperbaiki</t>
  </si>
  <si>
    <t>masih ada looping di rekursifnya, desain prosedurnya diperbaiki, komentar dilengkapi, alokasi matriks statis</t>
  </si>
  <si>
    <t>masih ada looping di rekursifnya, desain prosedurnya diperbaiki, tidak ada matriksnya</t>
  </si>
  <si>
    <t>indentasi diperbaiki, do nothing harusnya tidak perlu dituliskan, desain prosedurnya diperbaiki, masih ada looping di rekursifnya</t>
  </si>
  <si>
    <t>masih ada looping di rekursifnya, desain prosedurnya diperbaiki, komentar dilengkapi</t>
  </si>
  <si>
    <t>matriknya statis, masih ada looping di rekursifnya, desain prosedurnya diperbaiki</t>
  </si>
  <si>
    <t>matriksnya statis, komentar</t>
  </si>
  <si>
    <t>struktur rekursifnya, desain prosedurnya diperbaiki</t>
  </si>
  <si>
    <t>masih ada looping di rekursifnya, komentar, alokasi matriksnya statis</t>
  </si>
  <si>
    <t>alokasi matriks statis, masih ada looping di rekursifnya, komentar, desain prosedurnya diperbaiki</t>
  </si>
  <si>
    <t>masih ada looping di rekursifnya, komentar, alokasi matriksnya statis, desain prosedurnya diperbaiki</t>
  </si>
  <si>
    <t>tolong untuk tidak mengumpulkan yang compiler error</t>
  </si>
  <si>
    <t>belajar logika ya fahmi, coding yang baik</t>
  </si>
  <si>
    <t>tolong untuk tidak mengumpulkan yang compiler error, komentar, indentasi</t>
  </si>
  <si>
    <t>komentar</t>
  </si>
  <si>
    <t>belum pakai malloc, komentar</t>
  </si>
  <si>
    <t>desain prosedurnya diperbaiki, komentar, masih ada looping di rekursifnya</t>
  </si>
  <si>
    <t>masih ada looping di rekursifnya, desain prosedurnya diperbaiki, komentar</t>
  </si>
  <si>
    <t>masih ada looping di rekursifnya, matriksnya statis, komentar</t>
  </si>
  <si>
    <t>masih ada looping di rekursifnya, komentar</t>
  </si>
  <si>
    <t>logikanya perlu banyak latihan lagi ya</t>
  </si>
  <si>
    <t>desain prosedurnya diperbaiki, komentar, masih ada looping di rekursifnya, indentasi</t>
  </si>
  <si>
    <t>masih ada looping di rekursifnya, komentar, matriksnya statis</t>
  </si>
  <si>
    <t>matriksnya tidak ada, komentar, masih ada looping di rekursifnya, desain prosedurnya diperbaiki</t>
  </si>
  <si>
    <t>kode yang sama untuk 2 soal, matriksnya statis, komentar</t>
  </si>
  <si>
    <t>rip konsep, belajar lagi ya konsepnya</t>
  </si>
  <si>
    <t>konsepnya, mesin itu kan ada tombol start nya di pengguna, tidak langsung diganti 1 tombol saja</t>
  </si>
  <si>
    <t>harusnya tidak membuat tampungan karakter seperti itu</t>
  </si>
  <si>
    <t>harusnya tidak membuat tampungan array 2 dimensi</t>
  </si>
  <si>
    <t>alokasi array-nya kenapa banyak, konsepnya dipelajari lagi ketika membuat tombol</t>
  </si>
  <si>
    <t>konsepnya dipelajari lagi, seharusnya tidak perlu banyak alokasi, ketika while di-break, mungkin perlu belajar lagi terkait syarat while dan if di dalam while</t>
  </si>
  <si>
    <t>desain mesinnya diperbaiki lagi</t>
  </si>
  <si>
    <t>belajar lagi konsepnya</t>
  </si>
  <si>
    <t>konsepnya dipelajari lagi</t>
  </si>
  <si>
    <t>1 kode untuk 2 soal, belajar logika membuat kode programnya</t>
  </si>
  <si>
    <t>tidak hadir</t>
  </si>
  <si>
    <t>komentarnya dilengkapi</t>
  </si>
  <si>
    <t>array statis, komentar</t>
  </si>
  <si>
    <t>sebenarnya bisa lebih baik pencariannya 1 prosedur dengan if</t>
  </si>
  <si>
    <t>sortingnya sebaiknya di prosedur, komentar</t>
  </si>
  <si>
    <t>harusnya while-nya tidak perlu di-break</t>
  </si>
  <si>
    <t>array statis</t>
  </si>
  <si>
    <t>sortingnya sebaiknya di prosedur</t>
  </si>
  <si>
    <t>belajar lagi terkait 3 file</t>
  </si>
  <si>
    <t>belajar logika coding lagi ya</t>
  </si>
  <si>
    <t>kenapa jadi 1 file</t>
  </si>
  <si>
    <t>lain kali komentarnya dilengkapi</t>
  </si>
  <si>
    <t>komentarnya dilengkapi, indentasi</t>
  </si>
  <si>
    <t>komentarnya dilengkapi, sebaiknya merge juga dibuat prosedur</t>
  </si>
  <si>
    <t>alokasi statis, pilih nama bungkusan yang lebih baik</t>
  </si>
  <si>
    <t>digabung terus di-sorting…. Apaaaaaa</t>
  </si>
  <si>
    <t>gimana atu demo utamanya malah tidak ada, waktu presentasinya masih ada 5 menit lagi</t>
  </si>
  <si>
    <t>yang TMD nya tidak ada nilainya tapi sudah mengumpulkan bisa jadi karena telatnya terlalu banyak</t>
  </si>
  <si>
    <t>animasinya tidak ada</t>
  </si>
  <si>
    <t>perlu lebih to the point presentasi dengan waktu terbatas</t>
  </si>
  <si>
    <t>bagus, tahu presentasi to the point</t>
  </si>
  <si>
    <t>ih animasinya lucu, volume lagunya terlalu keras, beberapa bagian komentar perlu dilengkapi, kayaknya perlu cuci muka dulu kali ya, itu mukanya keliatan lelah hayati, temanya lucu hahahha</t>
  </si>
  <si>
    <t>kode program orang yang telaten (y)</t>
  </si>
  <si>
    <t>Belajar lagi ya konsep-konsepnya</t>
  </si>
  <si>
    <t>komentar di kodenya dilengkapi di beberapa bagian</t>
  </si>
  <si>
    <t>chill euy… sering ngontenkah? Lucu ih, bahasa daerah</t>
  </si>
  <si>
    <t>volume suaranya kecil, belajar lagi ya konsepnya….</t>
  </si>
  <si>
    <t>komentarnya dilengkapi atu ya, yang penting bisa kuliah gimanapun caranya, agar hidup lebih baik. Belajar konsepnya lagi ya.</t>
  </si>
  <si>
    <t>dipelajari lagi konsepnya</t>
  </si>
  <si>
    <t>ih animasinya lucu</t>
  </si>
  <si>
    <t>volume suaranya kecil, animasinya tidak ada</t>
  </si>
  <si>
    <t>Coba dipelajari lagi ya bagaimana demo program yang baik</t>
  </si>
  <si>
    <t>animasinya tidak terlihat</t>
  </si>
  <si>
    <t>huaaaaaa… animasinya lucu banget, niat banget</t>
  </si>
  <si>
    <t>komentarnya dilengkapi, file nya tidak ditunjukkan perubahannya</t>
  </si>
  <si>
    <t>demo itu dieksekusi, jadi tahu jalan animasinya, tahu perubahan file nya</t>
  </si>
  <si>
    <t>uhuyyy… I love for using english, try to seek more achievement like competition of something, so maybe someday you can follow IISMA program, wonderful animation at the end… aaaaaa… melted</t>
  </si>
  <si>
    <t>konsepnya dipelajari lagi, rip mesin kata</t>
  </si>
  <si>
    <t>sangat terstruktur (y)</t>
  </si>
  <si>
    <t>harusnya setiap query nggak quit dulu</t>
  </si>
  <si>
    <t>dokumentasinya niat</t>
  </si>
  <si>
    <t>pakai intonasi (y)</t>
  </si>
  <si>
    <t>R</t>
  </si>
  <si>
    <t>B-</t>
  </si>
  <si>
    <t>E</t>
  </si>
  <si>
    <t>C</t>
  </si>
  <si>
    <t>C+</t>
  </si>
  <si>
    <t>A</t>
  </si>
  <si>
    <t>A-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</si>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</sst>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0" quotePrefix="1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0" fillId="0" borderId="6" xfId="0" applyBorder="1"/>
    <xf numFmtId="16" fontId="1" fillId="2" borderId="0" xfId="0" quotePrefix="1" applyNumberFormat="1" applyFont="1" applyFill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12" sqref="K12"/>
    </sheetView>
  </sheetViews>
  <sheetFormatPr defaultRowHeight="14.4" x14ac:dyDescent="0.3"/>
  <cols>
    <col min="3" max="3" width="45.6640625" customWidth="1"/>
    <col min="4" max="4" width="8.6640625" bestFit="1" customWidth="1"/>
    <col min="5" max="7" width="9.6640625" bestFit="1" customWidth="1"/>
  </cols>
  <sheetData>
    <row r="1" spans="1:21" x14ac:dyDescent="0.3">
      <c r="A1" t="s">
        <v>27</v>
      </c>
    </row>
    <row r="2" spans="1:21" x14ac:dyDescent="0.3">
      <c r="A2" t="s">
        <v>1</v>
      </c>
    </row>
    <row r="3" spans="1:21" x14ac:dyDescent="0.3">
      <c r="A3" t="s">
        <v>35</v>
      </c>
    </row>
    <row r="6" spans="1:21" x14ac:dyDescent="0.3"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</row>
    <row r="7" spans="1:21" x14ac:dyDescent="0.3">
      <c r="A7" s="2" t="s">
        <v>2</v>
      </c>
      <c r="B7" s="2" t="s">
        <v>3</v>
      </c>
      <c r="C7" s="2" t="s">
        <v>4</v>
      </c>
      <c r="D7" s="5"/>
      <c r="E7" s="5"/>
      <c r="F7" s="5"/>
      <c r="G7" s="13">
        <v>45349</v>
      </c>
      <c r="H7" s="13">
        <v>45356</v>
      </c>
      <c r="I7" s="13">
        <v>45370</v>
      </c>
      <c r="J7" s="13">
        <v>45377</v>
      </c>
      <c r="K7" s="13">
        <v>45384</v>
      </c>
      <c r="L7" s="13">
        <v>45405</v>
      </c>
      <c r="M7" s="13">
        <v>45412</v>
      </c>
      <c r="N7" s="13">
        <v>45419</v>
      </c>
      <c r="O7" s="13">
        <v>45426</v>
      </c>
      <c r="P7" s="13">
        <v>45433</v>
      </c>
      <c r="Q7" s="5"/>
      <c r="R7" s="5"/>
      <c r="S7" s="13">
        <v>45447</v>
      </c>
      <c r="T7" s="2"/>
      <c r="U7" s="2" t="s">
        <v>5</v>
      </c>
    </row>
    <row r="8" spans="1:21" x14ac:dyDescent="0.3">
      <c r="A8" s="4">
        <v>1</v>
      </c>
      <c r="B8" s="3">
        <v>2000188</v>
      </c>
      <c r="C8" s="3" t="s">
        <v>36</v>
      </c>
      <c r="D8" s="4"/>
      <c r="E8" s="4"/>
      <c r="F8" s="4"/>
      <c r="G8">
        <v>1</v>
      </c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>
        <f>(SUM(D8:S8)/16)*100</f>
        <v>12.5</v>
      </c>
    </row>
    <row r="9" spans="1:21" x14ac:dyDescent="0.3">
      <c r="A9" s="4">
        <v>2</v>
      </c>
      <c r="B9" s="3">
        <v>2006363</v>
      </c>
      <c r="C9" s="3" t="s">
        <v>37</v>
      </c>
      <c r="D9" s="4"/>
      <c r="E9" s="4"/>
      <c r="F9" s="4"/>
      <c r="G9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>
        <f t="shared" ref="U9:U60" si="0">(SUM(D9:S9)/16)*100</f>
        <v>6.25</v>
      </c>
    </row>
    <row r="10" spans="1:21" x14ac:dyDescent="0.3">
      <c r="A10" s="4">
        <v>3</v>
      </c>
      <c r="B10" s="3">
        <v>2007763</v>
      </c>
      <c r="C10" s="3" t="s">
        <v>38</v>
      </c>
      <c r="D10" s="4"/>
      <c r="E10" s="4"/>
      <c r="F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>
        <f t="shared" si="0"/>
        <v>0</v>
      </c>
    </row>
    <row r="11" spans="1:21" x14ac:dyDescent="0.3">
      <c r="A11" s="4">
        <v>4</v>
      </c>
      <c r="B11" s="3">
        <v>2102292</v>
      </c>
      <c r="C11" s="3" t="s">
        <v>39</v>
      </c>
      <c r="D11" s="4"/>
      <c r="E11" s="4"/>
      <c r="F11" s="4"/>
      <c r="G11">
        <v>1</v>
      </c>
      <c r="I11" s="4"/>
      <c r="J11" s="4"/>
      <c r="K11" s="4">
        <v>1</v>
      </c>
      <c r="L11" s="4"/>
      <c r="M11" s="4"/>
      <c r="N11" s="4"/>
      <c r="O11" s="4">
        <v>1</v>
      </c>
      <c r="P11" s="4"/>
      <c r="Q11" s="4"/>
      <c r="R11" s="4"/>
      <c r="S11" s="4">
        <v>1</v>
      </c>
      <c r="T11" s="4"/>
      <c r="U11">
        <f t="shared" si="0"/>
        <v>25</v>
      </c>
    </row>
    <row r="12" spans="1:21" x14ac:dyDescent="0.3">
      <c r="A12" s="4">
        <v>5</v>
      </c>
      <c r="B12" s="3">
        <v>2200006</v>
      </c>
      <c r="C12" s="3" t="s">
        <v>40</v>
      </c>
      <c r="D12" s="4"/>
      <c r="E12" s="4"/>
      <c r="F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>
        <f t="shared" si="0"/>
        <v>0</v>
      </c>
    </row>
    <row r="13" spans="1:21" x14ac:dyDescent="0.3">
      <c r="A13" s="4">
        <v>6</v>
      </c>
      <c r="B13" s="3">
        <v>2202778</v>
      </c>
      <c r="C13" s="3" t="s">
        <v>41</v>
      </c>
      <c r="D13" s="4"/>
      <c r="E13" s="4"/>
      <c r="F13" s="4"/>
      <c r="G13">
        <v>1</v>
      </c>
      <c r="I13" s="4">
        <v>1</v>
      </c>
      <c r="J13" s="4">
        <v>1</v>
      </c>
      <c r="K13" s="4">
        <v>1</v>
      </c>
      <c r="L13" s="4"/>
      <c r="M13" s="4"/>
      <c r="N13" s="4">
        <v>1</v>
      </c>
      <c r="O13" s="4">
        <v>1</v>
      </c>
      <c r="P13" s="4">
        <v>1</v>
      </c>
      <c r="Q13" s="4"/>
      <c r="R13" s="4"/>
      <c r="S13" s="4">
        <v>1</v>
      </c>
      <c r="T13" s="4"/>
      <c r="U13">
        <f t="shared" si="0"/>
        <v>50</v>
      </c>
    </row>
    <row r="14" spans="1:21" x14ac:dyDescent="0.3">
      <c r="A14" s="4">
        <v>7</v>
      </c>
      <c r="B14" s="3">
        <v>2203066</v>
      </c>
      <c r="C14" s="3" t="s">
        <v>42</v>
      </c>
      <c r="D14" s="4"/>
      <c r="E14" s="4"/>
      <c r="F14" s="4"/>
      <c r="G14" s="12" t="s">
        <v>34</v>
      </c>
      <c r="I14" s="4">
        <v>1</v>
      </c>
      <c r="J14" s="4">
        <v>1</v>
      </c>
      <c r="K14" s="4">
        <v>1</v>
      </c>
      <c r="L14" s="4"/>
      <c r="M14" s="4">
        <v>1</v>
      </c>
      <c r="N14" s="4"/>
      <c r="O14" s="4">
        <v>1</v>
      </c>
      <c r="P14" s="4">
        <v>1</v>
      </c>
      <c r="Q14" s="4"/>
      <c r="R14" s="4"/>
      <c r="S14" s="4">
        <v>1</v>
      </c>
      <c r="T14" s="4"/>
      <c r="U14">
        <f t="shared" si="0"/>
        <v>43.75</v>
      </c>
    </row>
    <row r="15" spans="1:21" x14ac:dyDescent="0.3">
      <c r="A15" s="4">
        <v>8</v>
      </c>
      <c r="B15" s="3">
        <v>2205324</v>
      </c>
      <c r="C15" s="3" t="s">
        <v>43</v>
      </c>
      <c r="D15" s="4"/>
      <c r="E15" s="4"/>
      <c r="F15" s="4"/>
      <c r="G15">
        <v>1</v>
      </c>
      <c r="H15">
        <v>1</v>
      </c>
      <c r="I15" s="4">
        <v>1</v>
      </c>
      <c r="J15" s="4"/>
      <c r="K15" s="4">
        <v>1</v>
      </c>
      <c r="L15" s="4"/>
      <c r="M15" s="4">
        <v>1</v>
      </c>
      <c r="N15" s="4"/>
      <c r="O15" s="4">
        <v>1</v>
      </c>
      <c r="P15" s="4"/>
      <c r="Q15" s="4"/>
      <c r="R15" s="4"/>
      <c r="S15" s="4">
        <v>1</v>
      </c>
      <c r="T15" s="4"/>
      <c r="U15">
        <f t="shared" si="0"/>
        <v>43.75</v>
      </c>
    </row>
    <row r="16" spans="1:21" x14ac:dyDescent="0.3">
      <c r="A16" s="4">
        <v>9</v>
      </c>
      <c r="B16" s="3">
        <v>2205328</v>
      </c>
      <c r="C16" s="3" t="s">
        <v>44</v>
      </c>
      <c r="D16" s="4"/>
      <c r="E16" s="4"/>
      <c r="F16" s="4"/>
      <c r="G16">
        <v>1</v>
      </c>
      <c r="I16" s="4">
        <v>1</v>
      </c>
      <c r="J16" s="4">
        <v>1</v>
      </c>
      <c r="K16" s="4">
        <v>1</v>
      </c>
      <c r="L16" s="4"/>
      <c r="M16" s="4"/>
      <c r="N16" s="4"/>
      <c r="O16" s="4">
        <v>1</v>
      </c>
      <c r="P16" s="4"/>
      <c r="Q16" s="4"/>
      <c r="R16" s="4"/>
      <c r="S16" s="4">
        <v>1</v>
      </c>
      <c r="T16" s="4"/>
      <c r="U16">
        <f t="shared" si="0"/>
        <v>37.5</v>
      </c>
    </row>
    <row r="17" spans="1:21" x14ac:dyDescent="0.3">
      <c r="A17" s="4">
        <v>10</v>
      </c>
      <c r="B17" s="3">
        <v>2205391</v>
      </c>
      <c r="C17" s="3" t="s">
        <v>45</v>
      </c>
      <c r="D17" s="4"/>
      <c r="E17" s="4"/>
      <c r="F17" s="4"/>
      <c r="G17">
        <v>1</v>
      </c>
      <c r="I17" s="4">
        <v>1</v>
      </c>
      <c r="J17" s="4">
        <v>1</v>
      </c>
      <c r="K17" s="4">
        <v>1</v>
      </c>
      <c r="L17" s="4"/>
      <c r="M17" s="4">
        <v>1</v>
      </c>
      <c r="N17" s="4">
        <v>1</v>
      </c>
      <c r="O17" s="4">
        <v>1</v>
      </c>
      <c r="P17" s="4">
        <v>1</v>
      </c>
      <c r="Q17" s="4"/>
      <c r="R17" s="4"/>
      <c r="S17" s="4">
        <v>1</v>
      </c>
      <c r="T17" s="4"/>
      <c r="U17">
        <f t="shared" si="0"/>
        <v>56.25</v>
      </c>
    </row>
    <row r="18" spans="1:21" x14ac:dyDescent="0.3">
      <c r="A18" s="4">
        <v>11</v>
      </c>
      <c r="B18" s="3">
        <v>2205484</v>
      </c>
      <c r="C18" s="3" t="s">
        <v>46</v>
      </c>
      <c r="D18" s="4"/>
      <c r="E18" s="4"/>
      <c r="F18" s="4"/>
      <c r="G18">
        <v>1</v>
      </c>
      <c r="I18" s="4"/>
      <c r="J18" s="4"/>
      <c r="K18" s="4" t="s">
        <v>34</v>
      </c>
      <c r="L18" s="4"/>
      <c r="M18" s="4"/>
      <c r="N18" s="4"/>
      <c r="O18" s="4">
        <v>1</v>
      </c>
      <c r="P18" s="4"/>
      <c r="Q18" s="4"/>
      <c r="R18" s="4"/>
      <c r="S18" s="4">
        <v>1</v>
      </c>
      <c r="T18" s="4"/>
      <c r="U18">
        <f t="shared" si="0"/>
        <v>18.75</v>
      </c>
    </row>
    <row r="19" spans="1:21" x14ac:dyDescent="0.3">
      <c r="A19" s="4">
        <v>12</v>
      </c>
      <c r="B19" s="3">
        <v>2300330</v>
      </c>
      <c r="C19" s="3" t="s">
        <v>47</v>
      </c>
      <c r="D19" s="4"/>
      <c r="E19" s="4"/>
      <c r="F19" s="4"/>
      <c r="G19">
        <v>1</v>
      </c>
      <c r="H19">
        <v>1</v>
      </c>
      <c r="I19" s="4">
        <v>1</v>
      </c>
      <c r="J19" s="4">
        <v>1</v>
      </c>
      <c r="K19" s="4" t="s">
        <v>34</v>
      </c>
      <c r="L19" s="4"/>
      <c r="M19" s="4">
        <v>1</v>
      </c>
      <c r="N19" s="4">
        <v>1</v>
      </c>
      <c r="O19" s="4">
        <v>1</v>
      </c>
      <c r="P19" s="4">
        <v>1</v>
      </c>
      <c r="Q19" s="4"/>
      <c r="R19" s="4"/>
      <c r="S19" s="4">
        <v>1</v>
      </c>
      <c r="T19" s="4"/>
      <c r="U19">
        <f t="shared" si="0"/>
        <v>56.25</v>
      </c>
    </row>
    <row r="20" spans="1:21" x14ac:dyDescent="0.3">
      <c r="A20" s="4">
        <v>13</v>
      </c>
      <c r="B20" s="3">
        <v>2300414</v>
      </c>
      <c r="C20" s="3" t="s">
        <v>48</v>
      </c>
      <c r="D20" s="4"/>
      <c r="E20" s="4"/>
      <c r="F20" s="4"/>
      <c r="G20" s="12" t="s">
        <v>33</v>
      </c>
      <c r="H20">
        <v>1</v>
      </c>
      <c r="I20" s="4">
        <v>1</v>
      </c>
      <c r="J20" s="4">
        <v>1</v>
      </c>
      <c r="K20" s="4">
        <v>1</v>
      </c>
      <c r="L20" s="4"/>
      <c r="M20" s="4">
        <v>1</v>
      </c>
      <c r="N20" s="4">
        <v>1</v>
      </c>
      <c r="O20" s="4">
        <v>1</v>
      </c>
      <c r="P20" s="4">
        <v>1</v>
      </c>
      <c r="Q20" s="4"/>
      <c r="R20" s="4"/>
      <c r="S20" s="4">
        <v>1</v>
      </c>
      <c r="T20" s="4"/>
      <c r="U20">
        <f t="shared" si="0"/>
        <v>56.25</v>
      </c>
    </row>
    <row r="21" spans="1:21" x14ac:dyDescent="0.3">
      <c r="A21" s="4">
        <v>14</v>
      </c>
      <c r="B21" s="3">
        <v>2300456</v>
      </c>
      <c r="C21" s="3" t="s">
        <v>49</v>
      </c>
      <c r="D21" s="4"/>
      <c r="E21" s="4"/>
      <c r="F21" s="4"/>
      <c r="G21" s="14">
        <v>1</v>
      </c>
      <c r="I21" s="4">
        <v>1</v>
      </c>
      <c r="J21" s="4">
        <v>1</v>
      </c>
      <c r="K21" s="4">
        <v>1</v>
      </c>
      <c r="L21" s="4"/>
      <c r="M21" s="4">
        <v>1</v>
      </c>
      <c r="N21" s="4">
        <v>1</v>
      </c>
      <c r="O21" s="4">
        <v>1</v>
      </c>
      <c r="P21" s="4">
        <v>1</v>
      </c>
      <c r="Q21" s="4"/>
      <c r="R21" s="4"/>
      <c r="S21" s="4">
        <v>1</v>
      </c>
      <c r="T21" s="4"/>
      <c r="U21">
        <f t="shared" si="0"/>
        <v>56.25</v>
      </c>
    </row>
    <row r="22" spans="1:21" x14ac:dyDescent="0.3">
      <c r="A22" s="4">
        <v>15</v>
      </c>
      <c r="B22" s="3">
        <v>2300484</v>
      </c>
      <c r="C22" s="3" t="s">
        <v>50</v>
      </c>
      <c r="D22" s="4"/>
      <c r="E22" s="4"/>
      <c r="F22" s="4"/>
      <c r="G22" s="14">
        <v>1</v>
      </c>
      <c r="H22">
        <v>1</v>
      </c>
      <c r="I22" s="4">
        <v>1</v>
      </c>
      <c r="J22" s="4">
        <v>1</v>
      </c>
      <c r="K22" s="4">
        <v>1</v>
      </c>
      <c r="L22" s="4"/>
      <c r="M22" s="4">
        <v>1</v>
      </c>
      <c r="N22" s="4">
        <v>1</v>
      </c>
      <c r="O22" s="4">
        <v>1</v>
      </c>
      <c r="P22" s="4">
        <v>1</v>
      </c>
      <c r="Q22" s="4"/>
      <c r="R22" s="4"/>
      <c r="S22" s="4">
        <v>1</v>
      </c>
      <c r="T22" s="4"/>
      <c r="U22">
        <f t="shared" si="0"/>
        <v>62.5</v>
      </c>
    </row>
    <row r="23" spans="1:21" x14ac:dyDescent="0.3">
      <c r="A23" s="4">
        <v>16</v>
      </c>
      <c r="B23" s="3">
        <v>2300492</v>
      </c>
      <c r="C23" s="3" t="s">
        <v>51</v>
      </c>
      <c r="D23" s="4"/>
      <c r="E23" s="4"/>
      <c r="F23" s="4"/>
      <c r="G23" s="14">
        <v>1</v>
      </c>
      <c r="H23">
        <v>1</v>
      </c>
      <c r="I23" s="4">
        <v>1</v>
      </c>
      <c r="J23" s="4">
        <v>1</v>
      </c>
      <c r="K23" s="4">
        <v>1</v>
      </c>
      <c r="L23" s="4"/>
      <c r="M23" s="4">
        <v>1</v>
      </c>
      <c r="N23" s="4">
        <v>1</v>
      </c>
      <c r="O23" s="4">
        <v>1</v>
      </c>
      <c r="P23" s="4">
        <v>1</v>
      </c>
      <c r="Q23" s="4"/>
      <c r="R23" s="4"/>
      <c r="S23" s="4">
        <v>1</v>
      </c>
      <c r="T23" s="4"/>
      <c r="U23">
        <f t="shared" si="0"/>
        <v>62.5</v>
      </c>
    </row>
    <row r="24" spans="1:21" x14ac:dyDescent="0.3">
      <c r="A24" s="4">
        <v>17</v>
      </c>
      <c r="B24" s="3">
        <v>2300613</v>
      </c>
      <c r="C24" s="3" t="s">
        <v>52</v>
      </c>
      <c r="D24" s="4"/>
      <c r="E24" s="4"/>
      <c r="F24" s="4"/>
      <c r="G24" s="14">
        <v>1</v>
      </c>
      <c r="H24">
        <v>1</v>
      </c>
      <c r="I24" s="4">
        <v>1</v>
      </c>
      <c r="J24" s="4">
        <v>1</v>
      </c>
      <c r="K24" s="4">
        <v>1</v>
      </c>
      <c r="L24" s="4"/>
      <c r="M24" s="4">
        <v>1</v>
      </c>
      <c r="N24" s="4" t="s">
        <v>34</v>
      </c>
      <c r="O24" s="4" t="s">
        <v>34</v>
      </c>
      <c r="P24" s="4">
        <v>1</v>
      </c>
      <c r="Q24" s="4"/>
      <c r="R24" s="4"/>
      <c r="S24" s="4">
        <v>1</v>
      </c>
      <c r="T24" s="4"/>
      <c r="U24">
        <f t="shared" si="0"/>
        <v>50</v>
      </c>
    </row>
    <row r="25" spans="1:21" x14ac:dyDescent="0.3">
      <c r="A25" s="4">
        <v>18</v>
      </c>
      <c r="B25" s="3">
        <v>2300624</v>
      </c>
      <c r="C25" s="3" t="s">
        <v>53</v>
      </c>
      <c r="D25" s="4"/>
      <c r="E25" s="4"/>
      <c r="F25" s="4"/>
      <c r="G25" s="14">
        <v>1</v>
      </c>
      <c r="I25" s="4"/>
      <c r="J25" s="4"/>
      <c r="K25" s="4">
        <v>1</v>
      </c>
      <c r="L25" s="4"/>
      <c r="M25" s="4" t="s">
        <v>34</v>
      </c>
      <c r="N25" s="4"/>
      <c r="O25" s="4">
        <v>1</v>
      </c>
      <c r="P25" s="4"/>
      <c r="Q25" s="4"/>
      <c r="R25" s="4"/>
      <c r="S25" s="4">
        <v>1</v>
      </c>
      <c r="T25" s="4"/>
      <c r="U25">
        <f t="shared" si="0"/>
        <v>25</v>
      </c>
    </row>
    <row r="26" spans="1:21" x14ac:dyDescent="0.3">
      <c r="A26" s="4">
        <v>19</v>
      </c>
      <c r="B26" s="3">
        <v>2300801</v>
      </c>
      <c r="C26" s="3" t="s">
        <v>54</v>
      </c>
      <c r="D26" s="4"/>
      <c r="E26" s="4"/>
      <c r="F26" s="4"/>
      <c r="G26" s="14">
        <v>1</v>
      </c>
      <c r="H26">
        <v>1</v>
      </c>
      <c r="I26" s="4">
        <v>1</v>
      </c>
      <c r="J26" s="4">
        <v>1</v>
      </c>
      <c r="K26" s="4">
        <v>1</v>
      </c>
      <c r="L26" s="4"/>
      <c r="M26" s="4">
        <v>1</v>
      </c>
      <c r="N26" s="4">
        <v>1</v>
      </c>
      <c r="O26" s="4">
        <v>1</v>
      </c>
      <c r="P26" s="4">
        <v>1</v>
      </c>
      <c r="Q26" s="4"/>
      <c r="R26" s="4"/>
      <c r="S26" s="4">
        <v>1</v>
      </c>
      <c r="T26" s="4"/>
      <c r="U26">
        <f t="shared" si="0"/>
        <v>62.5</v>
      </c>
    </row>
    <row r="27" spans="1:21" x14ac:dyDescent="0.3">
      <c r="A27" s="4">
        <v>20</v>
      </c>
      <c r="B27" s="3">
        <v>2301093</v>
      </c>
      <c r="C27" s="3" t="s">
        <v>55</v>
      </c>
      <c r="D27" s="4"/>
      <c r="E27" s="4"/>
      <c r="F27" s="4"/>
      <c r="G27" s="14">
        <v>1</v>
      </c>
      <c r="H27">
        <v>1</v>
      </c>
      <c r="I27" s="4">
        <v>1</v>
      </c>
      <c r="J27" s="4">
        <v>1</v>
      </c>
      <c r="K27" s="4">
        <v>1</v>
      </c>
      <c r="L27" s="4"/>
      <c r="M27" s="4">
        <v>1</v>
      </c>
      <c r="N27" s="4">
        <v>1</v>
      </c>
      <c r="O27" s="4">
        <v>1</v>
      </c>
      <c r="P27" s="4">
        <v>1</v>
      </c>
      <c r="Q27" s="4"/>
      <c r="R27" s="4"/>
      <c r="S27" s="4">
        <v>1</v>
      </c>
      <c r="T27" s="4"/>
      <c r="U27">
        <f t="shared" si="0"/>
        <v>62.5</v>
      </c>
    </row>
    <row r="28" spans="1:21" x14ac:dyDescent="0.3">
      <c r="A28" s="4">
        <v>21</v>
      </c>
      <c r="B28" s="3">
        <v>2301102</v>
      </c>
      <c r="C28" s="3" t="s">
        <v>56</v>
      </c>
      <c r="D28" s="4"/>
      <c r="E28" s="4"/>
      <c r="F28" s="4"/>
      <c r="G28" s="14">
        <v>1</v>
      </c>
      <c r="H28">
        <v>1</v>
      </c>
      <c r="I28" s="4">
        <v>1</v>
      </c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>
        <v>1</v>
      </c>
      <c r="Q28" s="4"/>
      <c r="R28" s="4"/>
      <c r="S28" s="4">
        <v>1</v>
      </c>
      <c r="T28" s="4"/>
      <c r="U28">
        <f t="shared" si="0"/>
        <v>56.25</v>
      </c>
    </row>
    <row r="29" spans="1:21" x14ac:dyDescent="0.3">
      <c r="A29" s="4">
        <v>22</v>
      </c>
      <c r="B29" s="3">
        <v>2301125</v>
      </c>
      <c r="C29" s="3" t="s">
        <v>57</v>
      </c>
      <c r="D29" s="4"/>
      <c r="E29" s="4"/>
      <c r="F29" s="4"/>
      <c r="G29" s="14">
        <v>1</v>
      </c>
      <c r="H29">
        <v>1</v>
      </c>
      <c r="I29" s="4">
        <v>1</v>
      </c>
      <c r="J29" s="4">
        <v>1</v>
      </c>
      <c r="K29" s="4">
        <v>1</v>
      </c>
      <c r="L29" s="4"/>
      <c r="M29" s="4">
        <v>1</v>
      </c>
      <c r="N29" s="4">
        <v>1</v>
      </c>
      <c r="O29" s="4">
        <v>1</v>
      </c>
      <c r="P29" s="4">
        <v>1</v>
      </c>
      <c r="Q29" s="4"/>
      <c r="R29" s="4"/>
      <c r="S29" s="4">
        <v>1</v>
      </c>
      <c r="T29" s="4"/>
      <c r="U29">
        <f t="shared" si="0"/>
        <v>62.5</v>
      </c>
    </row>
    <row r="30" spans="1:21" x14ac:dyDescent="0.3">
      <c r="A30" s="4">
        <v>23</v>
      </c>
      <c r="B30" s="3">
        <v>2301410</v>
      </c>
      <c r="C30" s="3" t="s">
        <v>58</v>
      </c>
      <c r="D30" s="4"/>
      <c r="E30" s="4"/>
      <c r="F30" s="4"/>
      <c r="G30" s="14">
        <v>1</v>
      </c>
      <c r="H30">
        <v>1</v>
      </c>
      <c r="I30" s="4">
        <v>1</v>
      </c>
      <c r="J30" s="4">
        <v>1</v>
      </c>
      <c r="K30" s="4">
        <v>1</v>
      </c>
      <c r="L30" s="4"/>
      <c r="M30" s="4">
        <v>1</v>
      </c>
      <c r="N30" s="4">
        <v>1</v>
      </c>
      <c r="O30" s="4">
        <v>1</v>
      </c>
      <c r="P30" s="4">
        <v>1</v>
      </c>
      <c r="Q30" s="4"/>
      <c r="R30" s="4"/>
      <c r="S30" s="4">
        <v>1</v>
      </c>
      <c r="T30" s="4"/>
      <c r="U30">
        <f t="shared" si="0"/>
        <v>62.5</v>
      </c>
    </row>
    <row r="31" spans="1:21" x14ac:dyDescent="0.3">
      <c r="A31" s="4">
        <v>24</v>
      </c>
      <c r="B31" s="3">
        <v>2301579</v>
      </c>
      <c r="C31" s="3" t="s">
        <v>59</v>
      </c>
      <c r="D31" s="4"/>
      <c r="E31" s="4"/>
      <c r="F31" s="4"/>
      <c r="G31" s="14">
        <v>1</v>
      </c>
      <c r="H31">
        <v>1</v>
      </c>
      <c r="I31" s="4">
        <v>1</v>
      </c>
      <c r="J31" s="4">
        <v>1</v>
      </c>
      <c r="K31" s="4">
        <v>1</v>
      </c>
      <c r="L31" s="4"/>
      <c r="M31" s="4">
        <v>1</v>
      </c>
      <c r="N31" s="4">
        <v>1</v>
      </c>
      <c r="O31" s="4">
        <v>1</v>
      </c>
      <c r="P31" s="4">
        <v>1</v>
      </c>
      <c r="Q31" s="4"/>
      <c r="R31" s="4"/>
      <c r="S31" s="4">
        <v>1</v>
      </c>
      <c r="T31" s="4"/>
      <c r="U31">
        <f t="shared" si="0"/>
        <v>62.5</v>
      </c>
    </row>
    <row r="32" spans="1:21" x14ac:dyDescent="0.3">
      <c r="A32" s="4">
        <v>25</v>
      </c>
      <c r="B32" s="3">
        <v>2301596</v>
      </c>
      <c r="C32" s="3" t="s">
        <v>60</v>
      </c>
      <c r="D32" s="4"/>
      <c r="E32" s="4"/>
      <c r="F32" s="4"/>
      <c r="G32" s="14">
        <v>1</v>
      </c>
      <c r="I32" s="4"/>
      <c r="J32" s="4"/>
      <c r="K32" s="4" t="s">
        <v>33</v>
      </c>
      <c r="L32" s="4"/>
      <c r="M32" s="4">
        <v>1</v>
      </c>
      <c r="N32" s="4"/>
      <c r="O32" s="4">
        <v>1</v>
      </c>
      <c r="P32" s="4"/>
      <c r="Q32" s="4"/>
      <c r="R32" s="4"/>
      <c r="S32" s="4">
        <v>1</v>
      </c>
      <c r="T32" s="4"/>
      <c r="U32">
        <f t="shared" si="0"/>
        <v>25</v>
      </c>
    </row>
    <row r="33" spans="1:21" x14ac:dyDescent="0.3">
      <c r="A33" s="4">
        <v>26</v>
      </c>
      <c r="B33" s="3">
        <v>2301895</v>
      </c>
      <c r="C33" s="3" t="s">
        <v>61</v>
      </c>
      <c r="D33" s="4"/>
      <c r="E33" s="4"/>
      <c r="F33" s="4"/>
      <c r="G33" s="14">
        <v>1</v>
      </c>
      <c r="H33">
        <v>1</v>
      </c>
      <c r="I33" s="4" t="s">
        <v>34</v>
      </c>
      <c r="J33" s="4">
        <v>1</v>
      </c>
      <c r="K33" s="4">
        <v>1</v>
      </c>
      <c r="L33" s="4"/>
      <c r="M33" s="4">
        <v>1</v>
      </c>
      <c r="N33" s="4">
        <v>1</v>
      </c>
      <c r="O33" s="4" t="s">
        <v>34</v>
      </c>
      <c r="P33" s="4">
        <v>1</v>
      </c>
      <c r="Q33" s="4"/>
      <c r="R33" s="4"/>
      <c r="S33" s="4">
        <v>1</v>
      </c>
      <c r="T33" s="4"/>
      <c r="U33">
        <f t="shared" si="0"/>
        <v>50</v>
      </c>
    </row>
    <row r="34" spans="1:21" x14ac:dyDescent="0.3">
      <c r="A34" s="4">
        <v>27</v>
      </c>
      <c r="B34" s="3">
        <v>2304191</v>
      </c>
      <c r="C34" s="3" t="s">
        <v>62</v>
      </c>
      <c r="D34" s="4"/>
      <c r="E34" s="4"/>
      <c r="F34" s="4"/>
      <c r="G34" s="14">
        <v>1</v>
      </c>
      <c r="H34">
        <v>1</v>
      </c>
      <c r="I34" s="4">
        <v>1</v>
      </c>
      <c r="J34" s="4">
        <v>1</v>
      </c>
      <c r="K34" s="4">
        <v>1</v>
      </c>
      <c r="L34" s="4"/>
      <c r="M34" s="4">
        <v>1</v>
      </c>
      <c r="N34" s="4"/>
      <c r="O34" s="4">
        <v>1</v>
      </c>
      <c r="P34" s="4"/>
      <c r="Q34" s="4"/>
      <c r="R34" s="4"/>
      <c r="S34" s="4">
        <v>1</v>
      </c>
      <c r="T34" s="4"/>
      <c r="U34">
        <f t="shared" si="0"/>
        <v>50</v>
      </c>
    </row>
    <row r="35" spans="1:21" x14ac:dyDescent="0.3">
      <c r="A35" s="4">
        <v>28</v>
      </c>
      <c r="B35" s="3">
        <v>2304330</v>
      </c>
      <c r="C35" s="3" t="s">
        <v>63</v>
      </c>
      <c r="D35" s="4"/>
      <c r="E35" s="4"/>
      <c r="F35" s="4"/>
      <c r="G35" s="14">
        <v>1</v>
      </c>
      <c r="I35" s="4"/>
      <c r="J35" s="4"/>
      <c r="K35" s="4">
        <v>1</v>
      </c>
      <c r="L35" s="4"/>
      <c r="M35" s="4" t="s">
        <v>34</v>
      </c>
      <c r="N35" s="4"/>
      <c r="O35" s="4">
        <v>1</v>
      </c>
      <c r="P35" s="4">
        <v>1</v>
      </c>
      <c r="Q35" s="4"/>
      <c r="R35" s="4"/>
      <c r="S35" s="4">
        <v>1</v>
      </c>
      <c r="T35" s="4"/>
      <c r="U35">
        <f t="shared" si="0"/>
        <v>31.25</v>
      </c>
    </row>
    <row r="36" spans="1:21" x14ac:dyDescent="0.3">
      <c r="A36" s="4">
        <v>29</v>
      </c>
      <c r="B36" s="3">
        <v>2304539</v>
      </c>
      <c r="C36" s="3" t="s">
        <v>64</v>
      </c>
      <c r="D36" s="4"/>
      <c r="E36" s="4"/>
      <c r="F36" s="4"/>
      <c r="G36" s="14">
        <v>1</v>
      </c>
      <c r="I36" s="4">
        <v>1</v>
      </c>
      <c r="J36" s="4">
        <v>1</v>
      </c>
      <c r="K36" s="4">
        <v>1</v>
      </c>
      <c r="L36" s="4"/>
      <c r="M36" s="4"/>
      <c r="N36" s="4">
        <v>1</v>
      </c>
      <c r="O36" s="4" t="s">
        <v>34</v>
      </c>
      <c r="P36" s="4"/>
      <c r="Q36" s="4"/>
      <c r="R36" s="4"/>
      <c r="S36" s="4">
        <v>1</v>
      </c>
      <c r="T36" s="4"/>
      <c r="U36">
        <f t="shared" si="0"/>
        <v>37.5</v>
      </c>
    </row>
    <row r="37" spans="1:21" x14ac:dyDescent="0.3">
      <c r="A37" s="4">
        <v>30</v>
      </c>
      <c r="B37" s="3">
        <v>2304742</v>
      </c>
      <c r="C37" s="3" t="s">
        <v>65</v>
      </c>
      <c r="D37" s="4"/>
      <c r="E37" s="4"/>
      <c r="F37" s="4"/>
      <c r="G37" s="14">
        <v>1</v>
      </c>
      <c r="H37">
        <v>1</v>
      </c>
      <c r="I37" s="4">
        <v>1</v>
      </c>
      <c r="J37" s="4">
        <v>1</v>
      </c>
      <c r="K37" s="4">
        <v>1</v>
      </c>
      <c r="L37" s="4"/>
      <c r="M37" s="4">
        <v>1</v>
      </c>
      <c r="N37" s="4">
        <v>1</v>
      </c>
      <c r="O37" s="4">
        <v>1</v>
      </c>
      <c r="P37" s="4">
        <v>1</v>
      </c>
      <c r="Q37" s="4"/>
      <c r="R37" s="4"/>
      <c r="S37" s="4">
        <v>1</v>
      </c>
      <c r="T37" s="4"/>
      <c r="U37">
        <f t="shared" si="0"/>
        <v>62.5</v>
      </c>
    </row>
    <row r="38" spans="1:21" x14ac:dyDescent="0.3">
      <c r="A38" s="4">
        <v>31</v>
      </c>
      <c r="B38" s="3">
        <v>2304746</v>
      </c>
      <c r="C38" s="3" t="s">
        <v>66</v>
      </c>
      <c r="D38" s="4"/>
      <c r="E38" s="4"/>
      <c r="F38" s="4"/>
      <c r="G38" s="14">
        <v>1</v>
      </c>
      <c r="H38">
        <v>1</v>
      </c>
      <c r="I38" s="4">
        <v>1</v>
      </c>
      <c r="J38" s="4">
        <v>1</v>
      </c>
      <c r="K38" s="4">
        <v>1</v>
      </c>
      <c r="L38" s="4"/>
      <c r="M38" s="4">
        <v>1</v>
      </c>
      <c r="N38" s="4">
        <v>1</v>
      </c>
      <c r="O38" s="4">
        <v>1</v>
      </c>
      <c r="P38" s="4" t="s">
        <v>34</v>
      </c>
      <c r="Q38" s="4"/>
      <c r="R38" s="4"/>
      <c r="S38" s="4">
        <v>1</v>
      </c>
      <c r="T38" s="4"/>
      <c r="U38">
        <f t="shared" si="0"/>
        <v>56.25</v>
      </c>
    </row>
    <row r="39" spans="1:21" x14ac:dyDescent="0.3">
      <c r="A39" s="4">
        <v>32</v>
      </c>
      <c r="B39" s="3">
        <v>2304820</v>
      </c>
      <c r="C39" s="3" t="s">
        <v>67</v>
      </c>
      <c r="D39" s="4"/>
      <c r="E39" s="4"/>
      <c r="F39" s="4"/>
      <c r="G39" s="14">
        <v>1</v>
      </c>
      <c r="I39" s="4">
        <v>1</v>
      </c>
      <c r="J39" s="4">
        <v>1</v>
      </c>
      <c r="K39" s="4">
        <v>1</v>
      </c>
      <c r="L39" s="4"/>
      <c r="M39" s="4">
        <v>1</v>
      </c>
      <c r="N39" s="4">
        <v>1</v>
      </c>
      <c r="O39" s="4">
        <v>1</v>
      </c>
      <c r="P39" s="4">
        <v>1</v>
      </c>
      <c r="Q39" s="4"/>
      <c r="R39" s="4"/>
      <c r="S39" s="4">
        <v>1</v>
      </c>
      <c r="T39" s="4"/>
      <c r="U39">
        <f t="shared" si="0"/>
        <v>56.25</v>
      </c>
    </row>
    <row r="40" spans="1:21" x14ac:dyDescent="0.3">
      <c r="A40" s="4">
        <v>33</v>
      </c>
      <c r="B40" s="3">
        <v>2304826</v>
      </c>
      <c r="C40" s="3" t="s">
        <v>68</v>
      </c>
      <c r="D40" s="4"/>
      <c r="E40" s="4"/>
      <c r="F40" s="4"/>
      <c r="G40" s="14">
        <v>1</v>
      </c>
      <c r="I40" s="4">
        <v>1</v>
      </c>
      <c r="J40" s="4">
        <v>1</v>
      </c>
      <c r="K40" s="4">
        <v>1</v>
      </c>
      <c r="L40" s="4"/>
      <c r="M40" s="4">
        <v>1</v>
      </c>
      <c r="N40" s="4"/>
      <c r="O40" s="4">
        <v>1</v>
      </c>
      <c r="P40" s="4">
        <v>1</v>
      </c>
      <c r="Q40" s="4"/>
      <c r="R40" s="4"/>
      <c r="S40" s="4">
        <v>1</v>
      </c>
      <c r="T40" s="4"/>
      <c r="U40">
        <f t="shared" si="0"/>
        <v>50</v>
      </c>
    </row>
    <row r="41" spans="1:21" x14ac:dyDescent="0.3">
      <c r="A41" s="4">
        <v>34</v>
      </c>
      <c r="B41" s="3">
        <v>2304879</v>
      </c>
      <c r="C41" s="3" t="s">
        <v>69</v>
      </c>
      <c r="D41" s="4"/>
      <c r="E41" s="4"/>
      <c r="F41" s="4"/>
      <c r="G41" s="14">
        <v>1</v>
      </c>
      <c r="I41" s="4">
        <v>1</v>
      </c>
      <c r="J41" s="4">
        <v>1</v>
      </c>
      <c r="K41" s="4">
        <v>1</v>
      </c>
      <c r="L41" s="4"/>
      <c r="M41" s="4">
        <v>1</v>
      </c>
      <c r="N41" s="4">
        <v>1</v>
      </c>
      <c r="O41" s="4">
        <v>1</v>
      </c>
      <c r="P41" s="4">
        <v>1</v>
      </c>
      <c r="Q41" s="4"/>
      <c r="R41" s="4"/>
      <c r="S41" s="4">
        <v>1</v>
      </c>
      <c r="T41" s="4"/>
      <c r="U41">
        <f t="shared" si="0"/>
        <v>56.25</v>
      </c>
    </row>
    <row r="42" spans="1:21" x14ac:dyDescent="0.3">
      <c r="A42" s="4">
        <v>35</v>
      </c>
      <c r="B42" s="3">
        <v>2304934</v>
      </c>
      <c r="C42" s="3" t="s">
        <v>70</v>
      </c>
      <c r="D42" s="4"/>
      <c r="E42" s="4"/>
      <c r="F42" s="4"/>
      <c r="G42" s="14">
        <v>1</v>
      </c>
      <c r="H42">
        <v>1</v>
      </c>
      <c r="I42" s="4">
        <v>1</v>
      </c>
      <c r="J42" s="4">
        <v>1</v>
      </c>
      <c r="K42" s="4">
        <v>1</v>
      </c>
      <c r="L42" s="4"/>
      <c r="M42" s="4">
        <v>1</v>
      </c>
      <c r="N42" s="4">
        <v>1</v>
      </c>
      <c r="O42" s="4">
        <v>1</v>
      </c>
      <c r="P42" s="4">
        <v>1</v>
      </c>
      <c r="Q42" s="4"/>
      <c r="R42" s="4"/>
      <c r="S42" s="4">
        <v>1</v>
      </c>
      <c r="T42" s="4"/>
      <c r="U42">
        <f t="shared" si="0"/>
        <v>62.5</v>
      </c>
    </row>
    <row r="43" spans="1:21" x14ac:dyDescent="0.3">
      <c r="A43" s="4">
        <v>36</v>
      </c>
      <c r="B43" s="3">
        <v>2305274</v>
      </c>
      <c r="C43" s="3" t="s">
        <v>71</v>
      </c>
      <c r="D43" s="4"/>
      <c r="E43" s="4"/>
      <c r="F43" s="4"/>
      <c r="G43" s="14">
        <v>1</v>
      </c>
      <c r="H43">
        <v>1</v>
      </c>
      <c r="I43" s="4">
        <v>1</v>
      </c>
      <c r="J43" s="4">
        <v>1</v>
      </c>
      <c r="K43" s="4" t="s">
        <v>34</v>
      </c>
      <c r="L43" s="4"/>
      <c r="M43" s="4">
        <v>1</v>
      </c>
      <c r="N43" s="4">
        <v>1</v>
      </c>
      <c r="O43" s="4">
        <v>1</v>
      </c>
      <c r="P43" s="4">
        <v>1</v>
      </c>
      <c r="Q43" s="4"/>
      <c r="R43" s="4"/>
      <c r="S43" s="4">
        <v>1</v>
      </c>
      <c r="T43" s="4"/>
      <c r="U43">
        <f t="shared" si="0"/>
        <v>56.25</v>
      </c>
    </row>
    <row r="44" spans="1:21" x14ac:dyDescent="0.3">
      <c r="A44" s="4">
        <v>37</v>
      </c>
      <c r="B44" s="3">
        <v>2305309</v>
      </c>
      <c r="C44" s="3" t="s">
        <v>72</v>
      </c>
      <c r="D44" s="4"/>
      <c r="E44" s="4"/>
      <c r="F44" s="4"/>
      <c r="G44" s="14">
        <v>1</v>
      </c>
      <c r="H44">
        <v>1</v>
      </c>
      <c r="I44" s="4">
        <v>1</v>
      </c>
      <c r="J44" s="4">
        <v>1</v>
      </c>
      <c r="K44" s="4">
        <v>1</v>
      </c>
      <c r="L44" s="4"/>
      <c r="M44" s="4"/>
      <c r="N44" s="4"/>
      <c r="O44" s="4">
        <v>1</v>
      </c>
      <c r="P44" s="4"/>
      <c r="Q44" s="4"/>
      <c r="R44" s="4"/>
      <c r="S44" s="4">
        <v>1</v>
      </c>
      <c r="T44" s="4"/>
      <c r="U44">
        <f t="shared" si="0"/>
        <v>43.75</v>
      </c>
    </row>
    <row r="45" spans="1:21" x14ac:dyDescent="0.3">
      <c r="A45" s="4">
        <v>38</v>
      </c>
      <c r="B45" s="3">
        <v>2307824</v>
      </c>
      <c r="C45" s="3" t="s">
        <v>73</v>
      </c>
      <c r="D45" s="4"/>
      <c r="E45" s="4"/>
      <c r="F45" s="4"/>
      <c r="G45" s="14">
        <v>1</v>
      </c>
      <c r="I45" s="4"/>
      <c r="J45" s="4">
        <v>1</v>
      </c>
      <c r="K45" s="4" t="s">
        <v>34</v>
      </c>
      <c r="L45" s="4"/>
      <c r="M45" s="4"/>
      <c r="N45" s="4"/>
      <c r="O45" s="4">
        <v>1</v>
      </c>
      <c r="P45" s="4"/>
      <c r="Q45" s="4"/>
      <c r="R45" s="4"/>
      <c r="S45" s="4"/>
      <c r="T45" s="4"/>
      <c r="U45">
        <f t="shared" si="0"/>
        <v>18.75</v>
      </c>
    </row>
    <row r="46" spans="1:21" x14ac:dyDescent="0.3">
      <c r="A46" s="4">
        <v>39</v>
      </c>
      <c r="B46" s="3">
        <v>2309357</v>
      </c>
      <c r="C46" s="3" t="s">
        <v>74</v>
      </c>
      <c r="D46" s="4"/>
      <c r="E46" s="4"/>
      <c r="F46" s="4"/>
      <c r="G46" s="14">
        <v>1</v>
      </c>
      <c r="H46">
        <v>1</v>
      </c>
      <c r="I46" s="4">
        <v>1</v>
      </c>
      <c r="J46" s="4">
        <v>1</v>
      </c>
      <c r="K46" s="4">
        <v>1</v>
      </c>
      <c r="L46" s="4"/>
      <c r="M46" s="4"/>
      <c r="N46" s="4">
        <v>1</v>
      </c>
      <c r="O46" s="4">
        <v>1</v>
      </c>
      <c r="P46" s="4">
        <v>1</v>
      </c>
      <c r="Q46" s="4"/>
      <c r="R46" s="4"/>
      <c r="S46" s="4">
        <v>1</v>
      </c>
      <c r="T46" s="4"/>
      <c r="U46">
        <f t="shared" si="0"/>
        <v>56.25</v>
      </c>
    </row>
    <row r="47" spans="1:21" x14ac:dyDescent="0.3">
      <c r="A47" s="4">
        <v>40</v>
      </c>
      <c r="B47" s="3">
        <v>2309445</v>
      </c>
      <c r="C47" s="3" t="s">
        <v>75</v>
      </c>
      <c r="D47" s="4"/>
      <c r="E47" s="4"/>
      <c r="F47" s="4"/>
      <c r="G47" s="14">
        <v>1</v>
      </c>
      <c r="H47">
        <v>1</v>
      </c>
      <c r="I47" s="4"/>
      <c r="J47" s="4"/>
      <c r="K47" s="4">
        <v>1</v>
      </c>
      <c r="L47" s="4"/>
      <c r="M47" s="4"/>
      <c r="N47" s="4"/>
      <c r="O47" s="4">
        <v>1</v>
      </c>
      <c r="P47" s="4"/>
      <c r="Q47" s="4"/>
      <c r="R47" s="4"/>
      <c r="S47" s="4" t="s">
        <v>34</v>
      </c>
      <c r="T47" s="4"/>
      <c r="U47">
        <f t="shared" si="0"/>
        <v>25</v>
      </c>
    </row>
    <row r="48" spans="1:21" x14ac:dyDescent="0.3">
      <c r="A48" s="4">
        <v>41</v>
      </c>
      <c r="B48" s="3">
        <v>2309578</v>
      </c>
      <c r="C48" s="3" t="s">
        <v>76</v>
      </c>
      <c r="D48" s="4"/>
      <c r="E48" s="4"/>
      <c r="F48" s="4"/>
      <c r="G48" s="14">
        <v>1</v>
      </c>
      <c r="H48">
        <v>1</v>
      </c>
      <c r="I48" s="4">
        <v>1</v>
      </c>
      <c r="J48" s="4">
        <v>1</v>
      </c>
      <c r="K48" s="4">
        <v>1</v>
      </c>
      <c r="L48" s="4"/>
      <c r="M48" s="4">
        <v>1</v>
      </c>
      <c r="N48" s="4"/>
      <c r="O48" s="4">
        <v>1</v>
      </c>
      <c r="P48" s="4">
        <v>1</v>
      </c>
      <c r="Q48" s="4"/>
      <c r="R48" s="4"/>
      <c r="S48" s="4">
        <v>1</v>
      </c>
      <c r="T48" s="4"/>
      <c r="U48">
        <f t="shared" si="0"/>
        <v>56.25</v>
      </c>
    </row>
    <row r="49" spans="1:21" x14ac:dyDescent="0.3">
      <c r="A49" s="4">
        <v>42</v>
      </c>
      <c r="B49" s="3">
        <v>2309648</v>
      </c>
      <c r="C49" s="3" t="s">
        <v>77</v>
      </c>
      <c r="D49" s="4"/>
      <c r="E49" s="4"/>
      <c r="F49" s="4"/>
      <c r="G49" s="14">
        <v>1</v>
      </c>
      <c r="I49" s="4">
        <v>1</v>
      </c>
      <c r="J49" s="4">
        <v>1</v>
      </c>
      <c r="K49" s="4">
        <v>1</v>
      </c>
      <c r="L49" s="4"/>
      <c r="M49" s="4">
        <v>1</v>
      </c>
      <c r="N49" s="4"/>
      <c r="O49" s="4">
        <v>1</v>
      </c>
      <c r="P49" s="4"/>
      <c r="Q49" s="4"/>
      <c r="R49" s="4"/>
      <c r="S49" s="4">
        <v>1</v>
      </c>
      <c r="T49" s="4"/>
      <c r="U49">
        <f t="shared" si="0"/>
        <v>43.75</v>
      </c>
    </row>
    <row r="50" spans="1:21" x14ac:dyDescent="0.3">
      <c r="A50" s="4">
        <v>43</v>
      </c>
      <c r="B50" s="3">
        <v>2309815</v>
      </c>
      <c r="C50" s="3" t="s">
        <v>78</v>
      </c>
      <c r="D50" s="4"/>
      <c r="E50" s="4"/>
      <c r="F50" s="4"/>
      <c r="G50" s="12" t="s">
        <v>34</v>
      </c>
      <c r="I50" s="4"/>
      <c r="J50" s="4"/>
      <c r="K50" s="4">
        <v>1</v>
      </c>
      <c r="L50" s="4"/>
      <c r="M50" s="4"/>
      <c r="N50" s="4"/>
      <c r="O50" s="4">
        <v>1</v>
      </c>
      <c r="P50" s="4"/>
      <c r="Q50" s="4"/>
      <c r="R50" s="4"/>
      <c r="S50" s="4">
        <v>1</v>
      </c>
      <c r="T50" s="4"/>
      <c r="U50">
        <f t="shared" si="0"/>
        <v>18.75</v>
      </c>
    </row>
    <row r="51" spans="1:21" x14ac:dyDescent="0.3">
      <c r="A51" s="4">
        <v>44</v>
      </c>
      <c r="B51" s="3">
        <v>2310083</v>
      </c>
      <c r="C51" s="3" t="s">
        <v>79</v>
      </c>
      <c r="D51" s="4"/>
      <c r="E51" s="4"/>
      <c r="F51" s="4"/>
      <c r="G51" s="14">
        <v>1</v>
      </c>
      <c r="H51">
        <v>1</v>
      </c>
      <c r="I51" s="4">
        <v>1</v>
      </c>
      <c r="J51" s="4">
        <v>1</v>
      </c>
      <c r="K51" s="4">
        <v>1</v>
      </c>
      <c r="L51" s="4"/>
      <c r="M51" s="4">
        <v>1</v>
      </c>
      <c r="N51" s="4"/>
      <c r="O51" s="4">
        <v>1</v>
      </c>
      <c r="P51" s="4">
        <v>1</v>
      </c>
      <c r="Q51" s="4"/>
      <c r="R51" s="4"/>
      <c r="S51" s="4">
        <v>1</v>
      </c>
      <c r="T51" s="4"/>
      <c r="U51">
        <f t="shared" si="0"/>
        <v>56.25</v>
      </c>
    </row>
    <row r="52" spans="1:21" x14ac:dyDescent="0.3">
      <c r="A52" s="4">
        <v>45</v>
      </c>
      <c r="B52" s="3">
        <v>2310850</v>
      </c>
      <c r="C52" s="3" t="s">
        <v>80</v>
      </c>
      <c r="D52" s="4"/>
      <c r="E52" s="4"/>
      <c r="F52" s="4"/>
      <c r="G52" s="14">
        <v>1</v>
      </c>
      <c r="H52">
        <v>1</v>
      </c>
      <c r="I52" s="4">
        <v>1</v>
      </c>
      <c r="J52" s="4">
        <v>1</v>
      </c>
      <c r="K52" s="4">
        <v>1</v>
      </c>
      <c r="L52" s="4"/>
      <c r="M52" s="4">
        <v>1</v>
      </c>
      <c r="N52" s="4">
        <v>1</v>
      </c>
      <c r="O52" s="4" t="s">
        <v>34</v>
      </c>
      <c r="P52" s="4">
        <v>1</v>
      </c>
      <c r="Q52" s="4"/>
      <c r="R52" s="4"/>
      <c r="S52" s="4">
        <v>1</v>
      </c>
      <c r="T52" s="4"/>
      <c r="U52">
        <f t="shared" si="0"/>
        <v>56.25</v>
      </c>
    </row>
    <row r="53" spans="1:21" x14ac:dyDescent="0.3">
      <c r="A53" s="4">
        <v>46</v>
      </c>
      <c r="B53">
        <v>2310974</v>
      </c>
      <c r="C53" t="s">
        <v>81</v>
      </c>
      <c r="G53" s="12" t="s">
        <v>34</v>
      </c>
      <c r="H53">
        <v>1</v>
      </c>
      <c r="K53" s="4" t="s">
        <v>34</v>
      </c>
      <c r="O53" t="s">
        <v>33</v>
      </c>
      <c r="S53" s="4">
        <v>1</v>
      </c>
      <c r="U53">
        <f t="shared" si="0"/>
        <v>12.5</v>
      </c>
    </row>
    <row r="54" spans="1:21" x14ac:dyDescent="0.3">
      <c r="A54" s="4">
        <v>47</v>
      </c>
      <c r="B54">
        <v>2310978</v>
      </c>
      <c r="C54" t="s">
        <v>82</v>
      </c>
      <c r="G54">
        <v>1</v>
      </c>
      <c r="H54">
        <v>1</v>
      </c>
      <c r="I54" s="4">
        <v>1</v>
      </c>
      <c r="J54" s="4">
        <v>1</v>
      </c>
      <c r="K54" s="4">
        <v>1</v>
      </c>
      <c r="M54" s="4">
        <v>1</v>
      </c>
      <c r="N54" s="4">
        <v>1</v>
      </c>
      <c r="O54" s="4">
        <v>1</v>
      </c>
      <c r="S54" s="4">
        <v>1</v>
      </c>
      <c r="U54">
        <f t="shared" si="0"/>
        <v>56.25</v>
      </c>
    </row>
    <row r="55" spans="1:21" x14ac:dyDescent="0.3">
      <c r="A55" s="4">
        <v>48</v>
      </c>
      <c r="B55">
        <v>2311119</v>
      </c>
      <c r="C55" t="s">
        <v>83</v>
      </c>
      <c r="G55">
        <v>1</v>
      </c>
      <c r="J55" s="4">
        <v>1</v>
      </c>
      <c r="K55" s="4">
        <v>1</v>
      </c>
      <c r="N55" s="4" t="s">
        <v>89</v>
      </c>
      <c r="O55" s="4">
        <v>1</v>
      </c>
      <c r="P55">
        <v>1</v>
      </c>
      <c r="S55" s="4">
        <v>1</v>
      </c>
      <c r="U55">
        <f t="shared" si="0"/>
        <v>37.5</v>
      </c>
    </row>
    <row r="56" spans="1:21" x14ac:dyDescent="0.3">
      <c r="A56" s="4">
        <v>49</v>
      </c>
      <c r="B56">
        <v>2311174</v>
      </c>
      <c r="C56" t="s">
        <v>84</v>
      </c>
      <c r="G56">
        <v>1</v>
      </c>
      <c r="H56">
        <v>1</v>
      </c>
      <c r="I56" s="4">
        <v>1</v>
      </c>
      <c r="J56" s="4">
        <v>1</v>
      </c>
      <c r="K56" s="4">
        <v>1</v>
      </c>
      <c r="M56" s="4">
        <v>1</v>
      </c>
      <c r="O56" s="4">
        <v>1</v>
      </c>
      <c r="P56">
        <v>1</v>
      </c>
      <c r="S56" s="4">
        <v>1</v>
      </c>
      <c r="U56">
        <f t="shared" si="0"/>
        <v>56.25</v>
      </c>
    </row>
    <row r="57" spans="1:21" x14ac:dyDescent="0.3">
      <c r="A57" s="4">
        <v>50</v>
      </c>
      <c r="B57">
        <v>2311216</v>
      </c>
      <c r="C57" t="s">
        <v>85</v>
      </c>
      <c r="G57">
        <v>1</v>
      </c>
      <c r="H57">
        <v>1</v>
      </c>
      <c r="I57">
        <v>1</v>
      </c>
      <c r="J57" s="4">
        <v>1</v>
      </c>
      <c r="K57" s="4">
        <v>1</v>
      </c>
      <c r="M57" s="4">
        <v>1</v>
      </c>
      <c r="N57" s="4">
        <v>1</v>
      </c>
      <c r="O57" s="4">
        <v>1</v>
      </c>
      <c r="P57" s="4">
        <v>1</v>
      </c>
      <c r="S57" s="4">
        <v>1</v>
      </c>
      <c r="U57">
        <f t="shared" si="0"/>
        <v>62.5</v>
      </c>
    </row>
    <row r="58" spans="1:21" x14ac:dyDescent="0.3">
      <c r="A58" s="4">
        <v>51</v>
      </c>
      <c r="B58">
        <v>2311231</v>
      </c>
      <c r="C58" t="s">
        <v>86</v>
      </c>
      <c r="G58">
        <v>1</v>
      </c>
      <c r="H58">
        <v>1</v>
      </c>
      <c r="I58" s="4">
        <v>1</v>
      </c>
      <c r="J58" s="4">
        <v>1</v>
      </c>
      <c r="K58" s="4">
        <v>1</v>
      </c>
      <c r="M58" s="4">
        <v>1</v>
      </c>
      <c r="N58" s="4">
        <v>1</v>
      </c>
      <c r="O58" s="4">
        <v>1</v>
      </c>
      <c r="P58" s="4">
        <v>1</v>
      </c>
      <c r="S58" s="4">
        <v>1</v>
      </c>
      <c r="U58">
        <f t="shared" si="0"/>
        <v>62.5</v>
      </c>
    </row>
    <row r="59" spans="1:21" x14ac:dyDescent="0.3">
      <c r="A59" s="4">
        <v>52</v>
      </c>
      <c r="B59">
        <v>2312120</v>
      </c>
      <c r="C59" t="s">
        <v>87</v>
      </c>
      <c r="G59">
        <v>1</v>
      </c>
      <c r="H59">
        <v>1</v>
      </c>
      <c r="J59" s="4">
        <v>1</v>
      </c>
      <c r="K59" s="4">
        <v>1</v>
      </c>
      <c r="M59" s="4">
        <v>1</v>
      </c>
      <c r="O59" t="s">
        <v>34</v>
      </c>
      <c r="P59" t="s">
        <v>34</v>
      </c>
      <c r="S59" s="4">
        <v>1</v>
      </c>
      <c r="U59">
        <f t="shared" si="0"/>
        <v>37.5</v>
      </c>
    </row>
    <row r="60" spans="1:21" x14ac:dyDescent="0.3">
      <c r="A60" s="4">
        <v>53</v>
      </c>
      <c r="B60">
        <v>2312239</v>
      </c>
      <c r="C60" t="s">
        <v>88</v>
      </c>
      <c r="G60">
        <v>1</v>
      </c>
      <c r="H60">
        <v>1</v>
      </c>
      <c r="I60" s="4">
        <v>1</v>
      </c>
      <c r="J60" t="s">
        <v>34</v>
      </c>
      <c r="K60" s="4">
        <v>1</v>
      </c>
      <c r="O60" s="4">
        <v>1</v>
      </c>
      <c r="P60">
        <v>1</v>
      </c>
      <c r="S60" s="4">
        <v>1</v>
      </c>
      <c r="U60">
        <f t="shared" si="0"/>
        <v>43.75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workbookViewId="0">
      <pane ySplit="7" topLeftCell="A8" activePane="bottomLeft" state="frozen"/>
      <selection pane="bottomLeft" activeCell="O36" sqref="O36"/>
    </sheetView>
  </sheetViews>
  <sheetFormatPr defaultRowHeight="14.4" x14ac:dyDescent="0.3"/>
  <cols>
    <col min="3" max="3" width="45.6640625" customWidth="1"/>
    <col min="4" max="4" width="13.6640625" bestFit="1" customWidth="1"/>
    <col min="5" max="5" width="12.44140625" bestFit="1" customWidth="1"/>
    <col min="6" max="6" width="9.44140625" bestFit="1" customWidth="1"/>
  </cols>
  <sheetData>
    <row r="1" spans="1:8" x14ac:dyDescent="0.3">
      <c r="A1" t="s">
        <v>27</v>
      </c>
    </row>
    <row r="2" spans="1:8" x14ac:dyDescent="0.3">
      <c r="A2" t="s">
        <v>1</v>
      </c>
    </row>
    <row r="3" spans="1:8" x14ac:dyDescent="0.3">
      <c r="A3" t="s">
        <v>35</v>
      </c>
    </row>
    <row r="7" spans="1:8" x14ac:dyDescent="0.3">
      <c r="A7" s="2" t="s">
        <v>2</v>
      </c>
      <c r="B7" s="2" t="s">
        <v>3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</row>
    <row r="8" spans="1:8" x14ac:dyDescent="0.3">
      <c r="A8" s="4">
        <v>1</v>
      </c>
      <c r="B8" s="3">
        <v>2000188</v>
      </c>
      <c r="C8" s="3" t="s">
        <v>36</v>
      </c>
      <c r="D8">
        <v>5</v>
      </c>
      <c r="E8">
        <v>10</v>
      </c>
      <c r="F8">
        <v>20</v>
      </c>
      <c r="G8">
        <f>D8+E8+F8</f>
        <v>35</v>
      </c>
      <c r="H8" t="s">
        <v>110</v>
      </c>
    </row>
    <row r="9" spans="1:8" x14ac:dyDescent="0.3">
      <c r="A9" s="4">
        <v>2</v>
      </c>
      <c r="B9" s="3">
        <v>2006363</v>
      </c>
      <c r="C9" s="3" t="s">
        <v>37</v>
      </c>
      <c r="F9">
        <v>20</v>
      </c>
      <c r="G9">
        <f t="shared" ref="G9:G60" si="0">D9+E9+F9</f>
        <v>20</v>
      </c>
      <c r="H9" t="s">
        <v>110</v>
      </c>
    </row>
    <row r="10" spans="1:8" x14ac:dyDescent="0.3">
      <c r="A10" s="4">
        <v>3</v>
      </c>
      <c r="B10" s="3">
        <v>2007763</v>
      </c>
      <c r="C10" s="3" t="s">
        <v>38</v>
      </c>
      <c r="G10">
        <f t="shared" si="0"/>
        <v>0</v>
      </c>
    </row>
    <row r="11" spans="1:8" x14ac:dyDescent="0.3">
      <c r="A11" s="4">
        <v>4</v>
      </c>
      <c r="B11" s="3">
        <v>2102292</v>
      </c>
      <c r="C11" s="3" t="s">
        <v>39</v>
      </c>
      <c r="D11">
        <v>10</v>
      </c>
      <c r="E11">
        <v>10</v>
      </c>
      <c r="F11">
        <v>25</v>
      </c>
      <c r="G11">
        <f t="shared" si="0"/>
        <v>45</v>
      </c>
      <c r="H11" t="s">
        <v>116</v>
      </c>
    </row>
    <row r="12" spans="1:8" x14ac:dyDescent="0.3">
      <c r="A12" s="4">
        <v>5</v>
      </c>
      <c r="B12" s="3">
        <v>2200006</v>
      </c>
      <c r="C12" s="3" t="s">
        <v>40</v>
      </c>
      <c r="G12">
        <f t="shared" si="0"/>
        <v>0</v>
      </c>
    </row>
    <row r="13" spans="1:8" x14ac:dyDescent="0.3">
      <c r="A13" s="4">
        <v>6</v>
      </c>
      <c r="B13" s="3">
        <v>2202778</v>
      </c>
      <c r="C13" s="3" t="s">
        <v>41</v>
      </c>
      <c r="D13">
        <v>10</v>
      </c>
      <c r="E13">
        <v>30</v>
      </c>
      <c r="F13">
        <v>25</v>
      </c>
      <c r="G13">
        <f t="shared" si="0"/>
        <v>65</v>
      </c>
      <c r="H13" t="s">
        <v>121</v>
      </c>
    </row>
    <row r="14" spans="1:8" x14ac:dyDescent="0.3">
      <c r="A14" s="4">
        <v>7</v>
      </c>
      <c r="B14" s="3">
        <v>2203066</v>
      </c>
      <c r="C14" s="3" t="s">
        <v>42</v>
      </c>
      <c r="G14">
        <f t="shared" si="0"/>
        <v>0</v>
      </c>
    </row>
    <row r="15" spans="1:8" x14ac:dyDescent="0.3">
      <c r="A15" s="4">
        <v>8</v>
      </c>
      <c r="B15" s="3">
        <v>2205324</v>
      </c>
      <c r="C15" s="3" t="s">
        <v>43</v>
      </c>
      <c r="D15">
        <v>10</v>
      </c>
      <c r="E15">
        <v>10</v>
      </c>
      <c r="F15">
        <v>15</v>
      </c>
      <c r="G15">
        <f t="shared" si="0"/>
        <v>35</v>
      </c>
      <c r="H15" t="s">
        <v>111</v>
      </c>
    </row>
    <row r="16" spans="1:8" x14ac:dyDescent="0.3">
      <c r="A16" s="4">
        <v>9</v>
      </c>
      <c r="B16" s="3">
        <v>2205328</v>
      </c>
      <c r="C16" s="3" t="s">
        <v>44</v>
      </c>
      <c r="D16">
        <v>5</v>
      </c>
      <c r="E16">
        <v>17</v>
      </c>
      <c r="F16">
        <v>18</v>
      </c>
      <c r="G16">
        <f t="shared" si="0"/>
        <v>40</v>
      </c>
      <c r="H16" t="s">
        <v>113</v>
      </c>
    </row>
    <row r="17" spans="1:8" x14ac:dyDescent="0.3">
      <c r="A17" s="4">
        <v>10</v>
      </c>
      <c r="B17" s="3">
        <v>2205391</v>
      </c>
      <c r="C17" s="3" t="s">
        <v>45</v>
      </c>
      <c r="D17">
        <v>10</v>
      </c>
      <c r="E17">
        <v>20</v>
      </c>
      <c r="F17">
        <v>25</v>
      </c>
      <c r="G17">
        <f t="shared" si="0"/>
        <v>55</v>
      </c>
      <c r="H17" t="s">
        <v>114</v>
      </c>
    </row>
    <row r="18" spans="1:8" x14ac:dyDescent="0.3">
      <c r="A18" s="4">
        <v>11</v>
      </c>
      <c r="B18" s="3">
        <v>2205484</v>
      </c>
      <c r="C18" s="3" t="s">
        <v>46</v>
      </c>
      <c r="D18">
        <v>10</v>
      </c>
      <c r="E18">
        <v>20</v>
      </c>
      <c r="F18">
        <v>20</v>
      </c>
      <c r="G18">
        <f t="shared" si="0"/>
        <v>50</v>
      </c>
      <c r="H18" t="s">
        <v>122</v>
      </c>
    </row>
    <row r="19" spans="1:8" x14ac:dyDescent="0.3">
      <c r="A19" s="4">
        <v>12</v>
      </c>
      <c r="B19" s="3">
        <v>2300330</v>
      </c>
      <c r="C19" s="3" t="s">
        <v>47</v>
      </c>
      <c r="D19">
        <v>10</v>
      </c>
      <c r="E19">
        <v>10</v>
      </c>
      <c r="F19">
        <v>25</v>
      </c>
      <c r="G19">
        <f t="shared" si="0"/>
        <v>45</v>
      </c>
      <c r="H19" t="s">
        <v>119</v>
      </c>
    </row>
    <row r="20" spans="1:8" x14ac:dyDescent="0.3">
      <c r="A20" s="4">
        <v>13</v>
      </c>
      <c r="B20" s="3">
        <v>2300414</v>
      </c>
      <c r="C20" s="3" t="s">
        <v>48</v>
      </c>
      <c r="D20">
        <v>10</v>
      </c>
      <c r="E20">
        <v>20</v>
      </c>
      <c r="F20">
        <v>20</v>
      </c>
      <c r="G20">
        <f t="shared" si="0"/>
        <v>50</v>
      </c>
      <c r="H20" t="s">
        <v>115</v>
      </c>
    </row>
    <row r="21" spans="1:8" x14ac:dyDescent="0.3">
      <c r="A21" s="4">
        <v>14</v>
      </c>
      <c r="B21" s="3">
        <v>2300456</v>
      </c>
      <c r="C21" s="3" t="s">
        <v>49</v>
      </c>
      <c r="D21">
        <v>10</v>
      </c>
      <c r="E21">
        <v>27</v>
      </c>
      <c r="F21">
        <v>30</v>
      </c>
      <c r="G21">
        <f t="shared" si="0"/>
        <v>67</v>
      </c>
      <c r="H21" t="s">
        <v>98</v>
      </c>
    </row>
    <row r="22" spans="1:8" x14ac:dyDescent="0.3">
      <c r="A22" s="4">
        <v>15</v>
      </c>
      <c r="B22" s="3">
        <v>2300484</v>
      </c>
      <c r="C22" s="3" t="s">
        <v>50</v>
      </c>
      <c r="D22">
        <v>10</v>
      </c>
      <c r="E22">
        <v>40</v>
      </c>
      <c r="F22">
        <v>40</v>
      </c>
      <c r="G22">
        <f t="shared" si="0"/>
        <v>90</v>
      </c>
      <c r="H22" t="s">
        <v>90</v>
      </c>
    </row>
    <row r="23" spans="1:8" x14ac:dyDescent="0.3">
      <c r="A23" s="4">
        <v>16</v>
      </c>
      <c r="B23" s="3">
        <v>2300492</v>
      </c>
      <c r="C23" s="3" t="s">
        <v>51</v>
      </c>
      <c r="D23">
        <v>10</v>
      </c>
      <c r="E23">
        <v>40</v>
      </c>
      <c r="F23">
        <v>40</v>
      </c>
      <c r="G23">
        <f t="shared" si="0"/>
        <v>90</v>
      </c>
      <c r="H23" t="s">
        <v>90</v>
      </c>
    </row>
    <row r="24" spans="1:8" x14ac:dyDescent="0.3">
      <c r="A24" s="4">
        <v>17</v>
      </c>
      <c r="B24" s="3">
        <v>2300613</v>
      </c>
      <c r="C24" s="3" t="s">
        <v>52</v>
      </c>
      <c r="D24">
        <v>10</v>
      </c>
      <c r="E24">
        <v>40</v>
      </c>
      <c r="F24">
        <v>30</v>
      </c>
      <c r="G24">
        <f t="shared" si="0"/>
        <v>80</v>
      </c>
      <c r="H24" t="s">
        <v>102</v>
      </c>
    </row>
    <row r="25" spans="1:8" x14ac:dyDescent="0.3">
      <c r="A25" s="4">
        <v>18</v>
      </c>
      <c r="B25" s="3">
        <v>2300624</v>
      </c>
      <c r="C25" s="3" t="s">
        <v>53</v>
      </c>
      <c r="D25">
        <v>10</v>
      </c>
      <c r="E25">
        <v>25</v>
      </c>
      <c r="F25">
        <v>25</v>
      </c>
      <c r="G25">
        <f t="shared" si="0"/>
        <v>60</v>
      </c>
      <c r="H25" t="s">
        <v>107</v>
      </c>
    </row>
    <row r="26" spans="1:8" x14ac:dyDescent="0.3">
      <c r="A26" s="4">
        <v>19</v>
      </c>
      <c r="B26" s="3">
        <v>2300801</v>
      </c>
      <c r="C26" s="3" t="s">
        <v>54</v>
      </c>
      <c r="D26">
        <v>10</v>
      </c>
      <c r="E26">
        <v>25</v>
      </c>
      <c r="F26">
        <v>25</v>
      </c>
      <c r="G26">
        <f t="shared" si="0"/>
        <v>60</v>
      </c>
      <c r="H26" t="s">
        <v>108</v>
      </c>
    </row>
    <row r="27" spans="1:8" x14ac:dyDescent="0.3">
      <c r="A27" s="4">
        <v>20</v>
      </c>
      <c r="B27" s="3">
        <v>2301093</v>
      </c>
      <c r="C27" s="3" t="s">
        <v>55</v>
      </c>
      <c r="D27">
        <v>10</v>
      </c>
      <c r="E27">
        <v>30</v>
      </c>
      <c r="F27">
        <v>25</v>
      </c>
      <c r="G27">
        <f t="shared" si="0"/>
        <v>65</v>
      </c>
      <c r="H27" t="s">
        <v>103</v>
      </c>
    </row>
    <row r="28" spans="1:8" x14ac:dyDescent="0.3">
      <c r="A28" s="4">
        <v>21</v>
      </c>
      <c r="B28" s="3">
        <v>2301102</v>
      </c>
      <c r="C28" s="3" t="s">
        <v>56</v>
      </c>
      <c r="D28">
        <v>10</v>
      </c>
      <c r="E28">
        <v>25</v>
      </c>
      <c r="F28">
        <v>30</v>
      </c>
      <c r="G28">
        <f t="shared" si="0"/>
        <v>65</v>
      </c>
      <c r="H28" t="s">
        <v>104</v>
      </c>
    </row>
    <row r="29" spans="1:8" x14ac:dyDescent="0.3">
      <c r="A29" s="4">
        <v>22</v>
      </c>
      <c r="B29" s="3">
        <v>2301125</v>
      </c>
      <c r="C29" s="3" t="s">
        <v>57</v>
      </c>
      <c r="D29">
        <v>10</v>
      </c>
      <c r="E29">
        <v>30</v>
      </c>
      <c r="F29">
        <v>30</v>
      </c>
      <c r="G29">
        <f t="shared" si="0"/>
        <v>70</v>
      </c>
      <c r="H29" t="s">
        <v>101</v>
      </c>
    </row>
    <row r="30" spans="1:8" x14ac:dyDescent="0.3">
      <c r="A30" s="4">
        <v>23</v>
      </c>
      <c r="B30" s="3">
        <v>2301410</v>
      </c>
      <c r="C30" s="3" t="s">
        <v>58</v>
      </c>
      <c r="D30">
        <v>10</v>
      </c>
      <c r="E30">
        <v>35</v>
      </c>
      <c r="F30">
        <v>35</v>
      </c>
      <c r="G30">
        <f t="shared" si="0"/>
        <v>80</v>
      </c>
      <c r="H30" t="s">
        <v>106</v>
      </c>
    </row>
    <row r="31" spans="1:8" x14ac:dyDescent="0.3">
      <c r="A31" s="4">
        <v>24</v>
      </c>
      <c r="B31" s="3">
        <v>2301579</v>
      </c>
      <c r="C31" s="3" t="s">
        <v>59</v>
      </c>
      <c r="D31">
        <v>10</v>
      </c>
      <c r="E31">
        <v>25</v>
      </c>
      <c r="F31">
        <v>25</v>
      </c>
      <c r="G31">
        <f t="shared" si="0"/>
        <v>60</v>
      </c>
      <c r="H31" t="s">
        <v>117</v>
      </c>
    </row>
    <row r="32" spans="1:8" x14ac:dyDescent="0.3">
      <c r="A32" s="4">
        <v>25</v>
      </c>
      <c r="B32" s="3">
        <v>2301596</v>
      </c>
      <c r="C32" s="3" t="s">
        <v>60</v>
      </c>
      <c r="D32">
        <v>10</v>
      </c>
      <c r="E32">
        <v>40</v>
      </c>
      <c r="F32">
        <v>40</v>
      </c>
      <c r="G32">
        <f t="shared" si="0"/>
        <v>90</v>
      </c>
      <c r="H32" t="s">
        <v>93</v>
      </c>
    </row>
    <row r="33" spans="1:8" x14ac:dyDescent="0.3">
      <c r="A33" s="4">
        <v>26</v>
      </c>
      <c r="B33" s="3">
        <v>2301895</v>
      </c>
      <c r="C33" s="3" t="s">
        <v>61</v>
      </c>
      <c r="D33">
        <v>5</v>
      </c>
      <c r="E33">
        <v>15</v>
      </c>
      <c r="F33">
        <v>15</v>
      </c>
      <c r="G33">
        <f t="shared" si="0"/>
        <v>35</v>
      </c>
      <c r="H33" t="s">
        <v>123</v>
      </c>
    </row>
    <row r="34" spans="1:8" x14ac:dyDescent="0.3">
      <c r="A34" s="4">
        <v>27</v>
      </c>
      <c r="B34" s="3">
        <v>2304191</v>
      </c>
      <c r="C34" s="3" t="s">
        <v>62</v>
      </c>
      <c r="D34">
        <v>10</v>
      </c>
      <c r="E34">
        <v>40</v>
      </c>
      <c r="F34">
        <v>40</v>
      </c>
      <c r="G34">
        <f t="shared" si="0"/>
        <v>90</v>
      </c>
      <c r="H34" t="s">
        <v>90</v>
      </c>
    </row>
    <row r="35" spans="1:8" x14ac:dyDescent="0.3">
      <c r="A35" s="4">
        <v>28</v>
      </c>
      <c r="B35" s="3">
        <v>2304330</v>
      </c>
      <c r="C35" s="3" t="s">
        <v>63</v>
      </c>
      <c r="D35">
        <v>10</v>
      </c>
      <c r="E35">
        <v>40</v>
      </c>
      <c r="F35">
        <v>35</v>
      </c>
      <c r="G35">
        <f t="shared" si="0"/>
        <v>85</v>
      </c>
      <c r="H35" t="s">
        <v>93</v>
      </c>
    </row>
    <row r="36" spans="1:8" x14ac:dyDescent="0.3">
      <c r="A36" s="4">
        <v>29</v>
      </c>
      <c r="B36" s="3">
        <v>2304539</v>
      </c>
      <c r="C36" s="3" t="s">
        <v>64</v>
      </c>
      <c r="D36">
        <v>10</v>
      </c>
      <c r="E36">
        <v>23</v>
      </c>
      <c r="F36">
        <v>27</v>
      </c>
      <c r="G36">
        <f t="shared" si="0"/>
        <v>60</v>
      </c>
      <c r="H36" t="s">
        <v>105</v>
      </c>
    </row>
    <row r="37" spans="1:8" x14ac:dyDescent="0.3">
      <c r="A37" s="4">
        <v>30</v>
      </c>
      <c r="B37" s="3">
        <v>2304742</v>
      </c>
      <c r="C37" s="3" t="s">
        <v>65</v>
      </c>
      <c r="D37">
        <v>10</v>
      </c>
      <c r="E37">
        <v>25</v>
      </c>
      <c r="F37">
        <v>33</v>
      </c>
      <c r="G37">
        <f t="shared" si="0"/>
        <v>68</v>
      </c>
      <c r="H37" t="s">
        <v>98</v>
      </c>
    </row>
    <row r="38" spans="1:8" x14ac:dyDescent="0.3">
      <c r="A38" s="4">
        <v>31</v>
      </c>
      <c r="B38" s="3">
        <v>2304746</v>
      </c>
      <c r="C38" s="3" t="s">
        <v>66</v>
      </c>
      <c r="D38">
        <v>10</v>
      </c>
      <c r="E38">
        <v>40</v>
      </c>
      <c r="F38">
        <v>40</v>
      </c>
      <c r="G38">
        <f t="shared" si="0"/>
        <v>90</v>
      </c>
      <c r="H38" t="s">
        <v>90</v>
      </c>
    </row>
    <row r="39" spans="1:8" x14ac:dyDescent="0.3">
      <c r="A39" s="4">
        <v>32</v>
      </c>
      <c r="B39" s="3">
        <v>2304820</v>
      </c>
      <c r="C39" s="3" t="s">
        <v>67</v>
      </c>
      <c r="D39">
        <v>10</v>
      </c>
      <c r="E39">
        <v>35</v>
      </c>
      <c r="F39">
        <v>25</v>
      </c>
      <c r="G39">
        <f t="shared" si="0"/>
        <v>70</v>
      </c>
      <c r="H39" t="s">
        <v>116</v>
      </c>
    </row>
    <row r="40" spans="1:8" x14ac:dyDescent="0.3">
      <c r="A40" s="4">
        <v>33</v>
      </c>
      <c r="B40" s="3">
        <v>2304826</v>
      </c>
      <c r="C40" s="3" t="s">
        <v>68</v>
      </c>
      <c r="D40">
        <v>5</v>
      </c>
      <c r="E40">
        <v>15</v>
      </c>
      <c r="F40">
        <v>20</v>
      </c>
      <c r="G40">
        <f t="shared" si="0"/>
        <v>40</v>
      </c>
      <c r="H40" t="s">
        <v>112</v>
      </c>
    </row>
    <row r="41" spans="1:8" x14ac:dyDescent="0.3">
      <c r="A41" s="4">
        <v>34</v>
      </c>
      <c r="B41" s="3">
        <v>2304879</v>
      </c>
      <c r="C41" s="3" t="s">
        <v>69</v>
      </c>
      <c r="D41">
        <v>10</v>
      </c>
      <c r="E41">
        <v>40</v>
      </c>
      <c r="F41">
        <v>40</v>
      </c>
      <c r="G41">
        <f t="shared" si="0"/>
        <v>90</v>
      </c>
      <c r="H41" t="s">
        <v>90</v>
      </c>
    </row>
    <row r="42" spans="1:8" x14ac:dyDescent="0.3">
      <c r="A42" s="4">
        <v>35</v>
      </c>
      <c r="B42" s="3">
        <v>2304934</v>
      </c>
      <c r="C42" s="3" t="s">
        <v>70</v>
      </c>
      <c r="D42">
        <v>10</v>
      </c>
      <c r="E42">
        <v>40</v>
      </c>
      <c r="F42">
        <v>40</v>
      </c>
      <c r="G42">
        <f t="shared" si="0"/>
        <v>90</v>
      </c>
      <c r="H42" t="s">
        <v>90</v>
      </c>
    </row>
    <row r="43" spans="1:8" x14ac:dyDescent="0.3">
      <c r="A43" s="4">
        <v>36</v>
      </c>
      <c r="B43" s="3">
        <v>2305274</v>
      </c>
      <c r="C43" s="3" t="s">
        <v>71</v>
      </c>
      <c r="D43">
        <v>10</v>
      </c>
      <c r="E43">
        <v>40</v>
      </c>
      <c r="F43">
        <v>40</v>
      </c>
      <c r="G43">
        <f t="shared" si="0"/>
        <v>90</v>
      </c>
      <c r="H43" t="s">
        <v>90</v>
      </c>
    </row>
    <row r="44" spans="1:8" x14ac:dyDescent="0.3">
      <c r="A44" s="4">
        <v>37</v>
      </c>
      <c r="B44" s="3">
        <v>2305309</v>
      </c>
      <c r="C44" s="3" t="s">
        <v>72</v>
      </c>
      <c r="D44">
        <v>10</v>
      </c>
      <c r="E44">
        <v>35</v>
      </c>
      <c r="F44">
        <v>30</v>
      </c>
      <c r="G44">
        <f t="shared" si="0"/>
        <v>75</v>
      </c>
      <c r="H44" t="s">
        <v>99</v>
      </c>
    </row>
    <row r="45" spans="1:8" x14ac:dyDescent="0.3">
      <c r="A45" s="4">
        <v>38</v>
      </c>
      <c r="B45" s="3">
        <v>2307824</v>
      </c>
      <c r="C45" s="3" t="s">
        <v>73</v>
      </c>
      <c r="D45">
        <v>10</v>
      </c>
      <c r="E45">
        <v>20</v>
      </c>
      <c r="F45">
        <v>25</v>
      </c>
      <c r="G45">
        <f t="shared" si="0"/>
        <v>55</v>
      </c>
      <c r="H45" t="s">
        <v>118</v>
      </c>
    </row>
    <row r="46" spans="1:8" x14ac:dyDescent="0.3">
      <c r="A46" s="4">
        <v>39</v>
      </c>
      <c r="B46" s="3">
        <v>2309357</v>
      </c>
      <c r="C46" s="3" t="s">
        <v>74</v>
      </c>
      <c r="D46">
        <v>5</v>
      </c>
      <c r="E46">
        <v>10</v>
      </c>
      <c r="F46">
        <v>10</v>
      </c>
      <c r="G46">
        <f t="shared" si="0"/>
        <v>25</v>
      </c>
    </row>
    <row r="47" spans="1:8" x14ac:dyDescent="0.3">
      <c r="A47" s="4">
        <v>40</v>
      </c>
      <c r="B47" s="3">
        <v>2309445</v>
      </c>
      <c r="C47" s="3" t="s">
        <v>75</v>
      </c>
      <c r="D47">
        <v>10</v>
      </c>
      <c r="E47">
        <v>35</v>
      </c>
      <c r="F47">
        <v>25</v>
      </c>
      <c r="G47">
        <f t="shared" si="0"/>
        <v>70</v>
      </c>
      <c r="H47" t="s">
        <v>115</v>
      </c>
    </row>
    <row r="48" spans="1:8" x14ac:dyDescent="0.3">
      <c r="A48" s="4">
        <v>41</v>
      </c>
      <c r="B48" s="3">
        <v>2309578</v>
      </c>
      <c r="C48" s="3" t="s">
        <v>76</v>
      </c>
      <c r="D48">
        <v>10</v>
      </c>
      <c r="E48">
        <v>25</v>
      </c>
      <c r="F48">
        <v>35</v>
      </c>
      <c r="G48">
        <f t="shared" si="0"/>
        <v>70</v>
      </c>
      <c r="H48" t="s">
        <v>97</v>
      </c>
    </row>
    <row r="49" spans="1:8" x14ac:dyDescent="0.3">
      <c r="A49" s="4">
        <v>42</v>
      </c>
      <c r="B49" s="3">
        <v>2309648</v>
      </c>
      <c r="C49" s="3" t="s">
        <v>77</v>
      </c>
      <c r="D49">
        <v>10</v>
      </c>
      <c r="E49">
        <v>40</v>
      </c>
      <c r="F49">
        <v>35</v>
      </c>
      <c r="G49">
        <f t="shared" si="0"/>
        <v>85</v>
      </c>
      <c r="H49" t="s">
        <v>92</v>
      </c>
    </row>
    <row r="50" spans="1:8" x14ac:dyDescent="0.3">
      <c r="A50" s="4">
        <v>43</v>
      </c>
      <c r="B50" s="3">
        <v>2309815</v>
      </c>
      <c r="C50" s="3" t="s">
        <v>78</v>
      </c>
      <c r="F50">
        <v>20</v>
      </c>
      <c r="G50">
        <f t="shared" si="0"/>
        <v>20</v>
      </c>
      <c r="H50" t="s">
        <v>110</v>
      </c>
    </row>
    <row r="51" spans="1:8" x14ac:dyDescent="0.3">
      <c r="A51" s="4">
        <v>44</v>
      </c>
      <c r="B51" s="3">
        <v>2310083</v>
      </c>
      <c r="C51" s="3" t="s">
        <v>79</v>
      </c>
      <c r="D51">
        <v>10</v>
      </c>
      <c r="E51">
        <v>40</v>
      </c>
      <c r="F51">
        <v>40</v>
      </c>
      <c r="G51">
        <f t="shared" si="0"/>
        <v>90</v>
      </c>
      <c r="H51" t="s">
        <v>98</v>
      </c>
    </row>
    <row r="52" spans="1:8" x14ac:dyDescent="0.3">
      <c r="A52" s="4">
        <v>45</v>
      </c>
      <c r="B52" s="3">
        <v>2310850</v>
      </c>
      <c r="C52" s="3" t="s">
        <v>80</v>
      </c>
      <c r="D52">
        <v>10</v>
      </c>
      <c r="E52">
        <v>22</v>
      </c>
      <c r="F52">
        <v>25</v>
      </c>
      <c r="G52">
        <f t="shared" si="0"/>
        <v>57</v>
      </c>
      <c r="H52" t="s">
        <v>120</v>
      </c>
    </row>
    <row r="53" spans="1:8" x14ac:dyDescent="0.3">
      <c r="A53" s="4">
        <v>46</v>
      </c>
      <c r="B53">
        <v>2310974</v>
      </c>
      <c r="C53" t="s">
        <v>81</v>
      </c>
      <c r="D53">
        <v>10</v>
      </c>
      <c r="E53">
        <v>22</v>
      </c>
      <c r="F53">
        <v>25</v>
      </c>
      <c r="G53">
        <f t="shared" si="0"/>
        <v>57</v>
      </c>
      <c r="H53" t="s">
        <v>109</v>
      </c>
    </row>
    <row r="54" spans="1:8" x14ac:dyDescent="0.3">
      <c r="A54" s="4">
        <v>47</v>
      </c>
      <c r="B54">
        <v>2310978</v>
      </c>
      <c r="C54" t="s">
        <v>82</v>
      </c>
      <c r="D54">
        <v>10</v>
      </c>
      <c r="E54">
        <v>40</v>
      </c>
      <c r="F54">
        <v>35</v>
      </c>
      <c r="G54">
        <f t="shared" si="0"/>
        <v>85</v>
      </c>
      <c r="H54" t="s">
        <v>96</v>
      </c>
    </row>
    <row r="55" spans="1:8" x14ac:dyDescent="0.3">
      <c r="A55" s="4">
        <v>48</v>
      </c>
      <c r="B55">
        <v>2311119</v>
      </c>
      <c r="C55" t="s">
        <v>83</v>
      </c>
      <c r="D55">
        <v>10</v>
      </c>
      <c r="E55">
        <v>30</v>
      </c>
      <c r="F55">
        <v>25</v>
      </c>
      <c r="G55">
        <f t="shared" si="0"/>
        <v>65</v>
      </c>
      <c r="H55" t="s">
        <v>95</v>
      </c>
    </row>
    <row r="56" spans="1:8" x14ac:dyDescent="0.3">
      <c r="A56" s="4">
        <v>49</v>
      </c>
      <c r="B56">
        <v>2311174</v>
      </c>
      <c r="C56" t="s">
        <v>84</v>
      </c>
      <c r="D56">
        <v>10</v>
      </c>
      <c r="E56">
        <v>35</v>
      </c>
      <c r="F56">
        <v>25</v>
      </c>
      <c r="G56">
        <f t="shared" si="0"/>
        <v>70</v>
      </c>
      <c r="H56" t="s">
        <v>115</v>
      </c>
    </row>
    <row r="57" spans="1:8" x14ac:dyDescent="0.3">
      <c r="A57" s="4">
        <v>50</v>
      </c>
      <c r="B57">
        <v>2311216</v>
      </c>
      <c r="C57" t="s">
        <v>85</v>
      </c>
      <c r="D57">
        <v>10</v>
      </c>
      <c r="E57">
        <v>30</v>
      </c>
      <c r="F57">
        <v>30</v>
      </c>
      <c r="G57">
        <f t="shared" si="0"/>
        <v>70</v>
      </c>
      <c r="H57" t="s">
        <v>94</v>
      </c>
    </row>
    <row r="58" spans="1:8" x14ac:dyDescent="0.3">
      <c r="A58" s="4">
        <v>51</v>
      </c>
      <c r="B58">
        <v>2311231</v>
      </c>
      <c r="C58" t="s">
        <v>86</v>
      </c>
      <c r="D58">
        <v>10</v>
      </c>
      <c r="E58">
        <v>30</v>
      </c>
      <c r="F58">
        <v>35</v>
      </c>
      <c r="G58">
        <f t="shared" si="0"/>
        <v>75</v>
      </c>
      <c r="H58" t="s">
        <v>97</v>
      </c>
    </row>
    <row r="59" spans="1:8" x14ac:dyDescent="0.3">
      <c r="A59" s="4">
        <v>52</v>
      </c>
      <c r="B59">
        <v>2312120</v>
      </c>
      <c r="C59" t="s">
        <v>87</v>
      </c>
      <c r="D59">
        <v>10</v>
      </c>
      <c r="E59">
        <v>30</v>
      </c>
      <c r="F59">
        <v>30</v>
      </c>
      <c r="G59">
        <f t="shared" si="0"/>
        <v>70</v>
      </c>
      <c r="H59" t="s">
        <v>100</v>
      </c>
    </row>
    <row r="60" spans="1:8" x14ac:dyDescent="0.3">
      <c r="A60" s="4">
        <v>53</v>
      </c>
      <c r="B60">
        <v>2312239</v>
      </c>
      <c r="C60" t="s">
        <v>88</v>
      </c>
      <c r="D60">
        <v>10</v>
      </c>
      <c r="E60">
        <v>40</v>
      </c>
      <c r="F60">
        <v>45</v>
      </c>
      <c r="G60">
        <f t="shared" si="0"/>
        <v>95</v>
      </c>
      <c r="H60" t="s">
        <v>91</v>
      </c>
    </row>
    <row r="63" spans="1:8" x14ac:dyDescent="0.3">
      <c r="G63">
        <f>AVERAGE(G8:G60)</f>
        <v>61.490566037735846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pane ySplit="7" topLeftCell="A11" activePane="bottomLeft" state="frozen"/>
      <selection pane="bottomLeft" activeCell="F14" sqref="F14"/>
    </sheetView>
  </sheetViews>
  <sheetFormatPr defaultRowHeight="14.4" x14ac:dyDescent="0.3"/>
  <cols>
    <col min="3" max="3" width="36" customWidth="1"/>
    <col min="4" max="4" width="13.6640625" bestFit="1" customWidth="1"/>
    <col min="5" max="5" width="12.44140625" bestFit="1" customWidth="1"/>
  </cols>
  <sheetData>
    <row r="1" spans="1:8" x14ac:dyDescent="0.3">
      <c r="A1" t="s">
        <v>27</v>
      </c>
    </row>
    <row r="2" spans="1:8" x14ac:dyDescent="0.3">
      <c r="A2" t="s">
        <v>1</v>
      </c>
    </row>
    <row r="3" spans="1:8" x14ac:dyDescent="0.3">
      <c r="A3" t="s">
        <v>35</v>
      </c>
    </row>
    <row r="7" spans="1:8" x14ac:dyDescent="0.3">
      <c r="A7" s="2" t="s">
        <v>2</v>
      </c>
      <c r="B7" s="2" t="s">
        <v>3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</row>
    <row r="8" spans="1:8" x14ac:dyDescent="0.3">
      <c r="A8" s="4">
        <v>1</v>
      </c>
      <c r="B8" s="3">
        <v>2000188</v>
      </c>
      <c r="C8" s="3" t="s">
        <v>36</v>
      </c>
      <c r="D8">
        <v>10</v>
      </c>
      <c r="E8">
        <v>5</v>
      </c>
      <c r="F8">
        <v>25</v>
      </c>
      <c r="G8">
        <f>D8+E8+F8</f>
        <v>40</v>
      </c>
    </row>
    <row r="9" spans="1:8" x14ac:dyDescent="0.3">
      <c r="A9" s="4">
        <v>2</v>
      </c>
      <c r="B9" s="3">
        <v>2006363</v>
      </c>
      <c r="C9" s="3" t="s">
        <v>37</v>
      </c>
      <c r="G9">
        <f t="shared" ref="G9:G60" si="0">D9+E9+F9</f>
        <v>0</v>
      </c>
    </row>
    <row r="10" spans="1:8" x14ac:dyDescent="0.3">
      <c r="A10" s="4">
        <v>3</v>
      </c>
      <c r="B10" s="3">
        <v>2007763</v>
      </c>
      <c r="C10" s="3" t="s">
        <v>38</v>
      </c>
      <c r="G10">
        <f t="shared" si="0"/>
        <v>0</v>
      </c>
    </row>
    <row r="11" spans="1:8" x14ac:dyDescent="0.3">
      <c r="A11" s="4">
        <v>4</v>
      </c>
      <c r="B11" s="3">
        <v>2102292</v>
      </c>
      <c r="C11" s="3" t="s">
        <v>39</v>
      </c>
      <c r="D11">
        <v>10</v>
      </c>
      <c r="E11">
        <v>40</v>
      </c>
      <c r="F11">
        <v>45</v>
      </c>
      <c r="G11">
        <f t="shared" si="0"/>
        <v>95</v>
      </c>
      <c r="H11" t="s">
        <v>135</v>
      </c>
    </row>
    <row r="12" spans="1:8" x14ac:dyDescent="0.3">
      <c r="A12" s="4">
        <v>5</v>
      </c>
      <c r="B12" s="3">
        <v>2200006</v>
      </c>
      <c r="C12" s="3" t="s">
        <v>40</v>
      </c>
      <c r="G12">
        <f t="shared" si="0"/>
        <v>0</v>
      </c>
    </row>
    <row r="13" spans="1:8" x14ac:dyDescent="0.3">
      <c r="A13" s="4">
        <v>6</v>
      </c>
      <c r="B13" s="3">
        <v>2202778</v>
      </c>
      <c r="C13" s="3" t="s">
        <v>41</v>
      </c>
      <c r="D13">
        <v>10</v>
      </c>
      <c r="E13">
        <v>40</v>
      </c>
      <c r="F13">
        <v>30</v>
      </c>
      <c r="G13">
        <f t="shared" si="0"/>
        <v>80</v>
      </c>
      <c r="H13" t="s">
        <v>136</v>
      </c>
    </row>
    <row r="14" spans="1:8" x14ac:dyDescent="0.3">
      <c r="A14" s="4">
        <v>7</v>
      </c>
      <c r="B14" s="3">
        <v>2203066</v>
      </c>
      <c r="C14" s="3" t="s">
        <v>42</v>
      </c>
      <c r="D14">
        <v>10</v>
      </c>
      <c r="E14">
        <v>10</v>
      </c>
      <c r="F14">
        <v>30</v>
      </c>
      <c r="G14">
        <f t="shared" si="0"/>
        <v>50</v>
      </c>
    </row>
    <row r="15" spans="1:8" x14ac:dyDescent="0.3">
      <c r="A15" s="4">
        <v>8</v>
      </c>
      <c r="B15" s="3">
        <v>2205324</v>
      </c>
      <c r="C15" s="3" t="s">
        <v>43</v>
      </c>
      <c r="D15">
        <v>10</v>
      </c>
      <c r="E15">
        <v>10</v>
      </c>
      <c r="F15">
        <v>15</v>
      </c>
      <c r="G15">
        <f t="shared" si="0"/>
        <v>35</v>
      </c>
      <c r="H15" t="s">
        <v>143</v>
      </c>
    </row>
    <row r="16" spans="1:8" x14ac:dyDescent="0.3">
      <c r="A16" s="4">
        <v>9</v>
      </c>
      <c r="B16" s="3">
        <v>2205328</v>
      </c>
      <c r="C16" s="3" t="s">
        <v>44</v>
      </c>
      <c r="D16">
        <v>10</v>
      </c>
      <c r="E16">
        <v>10</v>
      </c>
      <c r="F16">
        <v>30</v>
      </c>
      <c r="G16">
        <f t="shared" si="0"/>
        <v>50</v>
      </c>
    </row>
    <row r="17" spans="1:8" x14ac:dyDescent="0.3">
      <c r="A17" s="4">
        <v>10</v>
      </c>
      <c r="B17" s="3">
        <v>2205391</v>
      </c>
      <c r="C17" s="3" t="s">
        <v>45</v>
      </c>
      <c r="D17">
        <v>10</v>
      </c>
      <c r="E17">
        <v>40</v>
      </c>
      <c r="F17">
        <v>40</v>
      </c>
      <c r="G17">
        <f t="shared" si="0"/>
        <v>90</v>
      </c>
      <c r="H17" t="s">
        <v>135</v>
      </c>
    </row>
    <row r="18" spans="1:8" x14ac:dyDescent="0.3">
      <c r="A18" s="4">
        <v>11</v>
      </c>
      <c r="B18" s="3">
        <v>2205484</v>
      </c>
      <c r="C18" s="3" t="s">
        <v>46</v>
      </c>
      <c r="D18">
        <v>10</v>
      </c>
      <c r="E18">
        <v>40</v>
      </c>
      <c r="F18">
        <v>35</v>
      </c>
      <c r="G18">
        <f t="shared" si="0"/>
        <v>85</v>
      </c>
      <c r="H18" t="s">
        <v>138</v>
      </c>
    </row>
    <row r="19" spans="1:8" x14ac:dyDescent="0.3">
      <c r="A19" s="4">
        <v>12</v>
      </c>
      <c r="B19" s="3">
        <v>2300330</v>
      </c>
      <c r="C19" s="3" t="s">
        <v>47</v>
      </c>
      <c r="D19">
        <v>10</v>
      </c>
      <c r="E19">
        <v>20</v>
      </c>
      <c r="F19">
        <v>30</v>
      </c>
      <c r="G19">
        <f t="shared" si="0"/>
        <v>60</v>
      </c>
    </row>
    <row r="20" spans="1:8" x14ac:dyDescent="0.3">
      <c r="A20" s="4">
        <v>13</v>
      </c>
      <c r="B20" s="3">
        <v>2300414</v>
      </c>
      <c r="C20" s="3" t="s">
        <v>48</v>
      </c>
      <c r="D20">
        <v>10</v>
      </c>
      <c r="E20">
        <v>20</v>
      </c>
      <c r="F20">
        <v>30</v>
      </c>
      <c r="G20">
        <f t="shared" si="0"/>
        <v>60</v>
      </c>
    </row>
    <row r="21" spans="1:8" x14ac:dyDescent="0.3">
      <c r="A21" s="4">
        <v>14</v>
      </c>
      <c r="B21" s="3">
        <v>2300456</v>
      </c>
      <c r="C21" s="3" t="s">
        <v>49</v>
      </c>
      <c r="D21">
        <v>10</v>
      </c>
      <c r="E21">
        <v>20</v>
      </c>
      <c r="F21">
        <v>35</v>
      </c>
      <c r="G21">
        <f t="shared" si="0"/>
        <v>65</v>
      </c>
    </row>
    <row r="22" spans="1:8" x14ac:dyDescent="0.3">
      <c r="A22" s="4">
        <v>15</v>
      </c>
      <c r="B22" s="3">
        <v>2300484</v>
      </c>
      <c r="C22" s="3" t="s">
        <v>50</v>
      </c>
      <c r="D22">
        <v>10</v>
      </c>
      <c r="E22">
        <v>40</v>
      </c>
      <c r="F22">
        <v>50</v>
      </c>
      <c r="G22">
        <f t="shared" si="0"/>
        <v>100</v>
      </c>
    </row>
    <row r="23" spans="1:8" x14ac:dyDescent="0.3">
      <c r="A23" s="4">
        <v>16</v>
      </c>
      <c r="B23" s="3">
        <v>2300492</v>
      </c>
      <c r="C23" s="3" t="s">
        <v>51</v>
      </c>
      <c r="D23">
        <v>10</v>
      </c>
      <c r="E23">
        <v>40</v>
      </c>
      <c r="F23">
        <v>50</v>
      </c>
      <c r="G23">
        <f t="shared" si="0"/>
        <v>100</v>
      </c>
    </row>
    <row r="24" spans="1:8" x14ac:dyDescent="0.3">
      <c r="A24" s="4">
        <v>17</v>
      </c>
      <c r="B24" s="3">
        <v>2300613</v>
      </c>
      <c r="C24" s="3" t="s">
        <v>52</v>
      </c>
      <c r="D24">
        <v>10</v>
      </c>
      <c r="E24">
        <v>40</v>
      </c>
      <c r="F24">
        <v>50</v>
      </c>
      <c r="G24">
        <f t="shared" si="0"/>
        <v>100</v>
      </c>
    </row>
    <row r="25" spans="1:8" x14ac:dyDescent="0.3">
      <c r="A25" s="4">
        <v>18</v>
      </c>
      <c r="B25" s="3">
        <v>2300624</v>
      </c>
      <c r="C25" s="3" t="s">
        <v>53</v>
      </c>
      <c r="D25">
        <v>10</v>
      </c>
      <c r="E25">
        <v>10</v>
      </c>
      <c r="F25">
        <v>30</v>
      </c>
      <c r="G25">
        <f t="shared" si="0"/>
        <v>50</v>
      </c>
    </row>
    <row r="26" spans="1:8" x14ac:dyDescent="0.3">
      <c r="A26" s="4">
        <v>19</v>
      </c>
      <c r="B26" s="3">
        <v>2300801</v>
      </c>
      <c r="C26" s="3" t="s">
        <v>54</v>
      </c>
      <c r="D26">
        <v>10</v>
      </c>
      <c r="E26">
        <v>40</v>
      </c>
      <c r="F26">
        <v>45</v>
      </c>
      <c r="G26">
        <f t="shared" si="0"/>
        <v>95</v>
      </c>
      <c r="H26" t="s">
        <v>135</v>
      </c>
    </row>
    <row r="27" spans="1:8" x14ac:dyDescent="0.3">
      <c r="A27" s="4">
        <v>20</v>
      </c>
      <c r="B27" s="3">
        <v>2301093</v>
      </c>
      <c r="C27" s="3" t="s">
        <v>55</v>
      </c>
      <c r="D27">
        <v>10</v>
      </c>
      <c r="E27">
        <v>40</v>
      </c>
      <c r="F27">
        <v>50</v>
      </c>
      <c r="G27">
        <f t="shared" si="0"/>
        <v>100</v>
      </c>
      <c r="H27" t="s">
        <v>139</v>
      </c>
    </row>
    <row r="28" spans="1:8" x14ac:dyDescent="0.3">
      <c r="A28" s="4">
        <v>21</v>
      </c>
      <c r="B28" s="3">
        <v>2301102</v>
      </c>
      <c r="C28" s="3" t="s">
        <v>56</v>
      </c>
      <c r="D28">
        <v>10</v>
      </c>
      <c r="E28">
        <v>40</v>
      </c>
      <c r="F28">
        <v>50</v>
      </c>
      <c r="G28">
        <f t="shared" si="0"/>
        <v>100</v>
      </c>
    </row>
    <row r="29" spans="1:8" x14ac:dyDescent="0.3">
      <c r="A29" s="4">
        <v>22</v>
      </c>
      <c r="B29" s="3">
        <v>2301125</v>
      </c>
      <c r="C29" s="3" t="s">
        <v>57</v>
      </c>
      <c r="D29">
        <v>10</v>
      </c>
      <c r="E29">
        <v>40</v>
      </c>
      <c r="F29">
        <v>50</v>
      </c>
      <c r="G29">
        <f t="shared" si="0"/>
        <v>100</v>
      </c>
    </row>
    <row r="30" spans="1:8" x14ac:dyDescent="0.3">
      <c r="A30" s="4">
        <v>23</v>
      </c>
      <c r="B30" s="3">
        <v>2301410</v>
      </c>
      <c r="C30" s="3" t="s">
        <v>58</v>
      </c>
      <c r="D30">
        <v>10</v>
      </c>
      <c r="E30">
        <v>40</v>
      </c>
      <c r="F30">
        <v>50</v>
      </c>
      <c r="G30">
        <f t="shared" si="0"/>
        <v>100</v>
      </c>
    </row>
    <row r="31" spans="1:8" x14ac:dyDescent="0.3">
      <c r="A31" s="4">
        <v>24</v>
      </c>
      <c r="B31" s="3">
        <v>2301579</v>
      </c>
      <c r="C31" s="3" t="s">
        <v>59</v>
      </c>
      <c r="D31">
        <v>10</v>
      </c>
      <c r="E31">
        <v>10</v>
      </c>
      <c r="F31">
        <v>30</v>
      </c>
      <c r="G31">
        <f t="shared" si="0"/>
        <v>50</v>
      </c>
    </row>
    <row r="32" spans="1:8" x14ac:dyDescent="0.3">
      <c r="A32" s="4">
        <v>25</v>
      </c>
      <c r="B32" s="3">
        <v>2301596</v>
      </c>
      <c r="C32" s="3" t="s">
        <v>60</v>
      </c>
      <c r="D32">
        <v>10</v>
      </c>
      <c r="E32">
        <v>40</v>
      </c>
      <c r="F32">
        <v>50</v>
      </c>
      <c r="G32">
        <f t="shared" si="0"/>
        <v>100</v>
      </c>
    </row>
    <row r="33" spans="1:8" x14ac:dyDescent="0.3">
      <c r="A33" s="4">
        <v>26</v>
      </c>
      <c r="B33" s="3">
        <v>2301895</v>
      </c>
      <c r="C33" s="3" t="s">
        <v>61</v>
      </c>
      <c r="D33">
        <v>10</v>
      </c>
      <c r="E33">
        <v>40</v>
      </c>
      <c r="F33">
        <v>50</v>
      </c>
      <c r="G33">
        <f t="shared" si="0"/>
        <v>100</v>
      </c>
    </row>
    <row r="34" spans="1:8" x14ac:dyDescent="0.3">
      <c r="A34" s="4">
        <v>27</v>
      </c>
      <c r="B34" s="3">
        <v>2304191</v>
      </c>
      <c r="C34" s="3" t="s">
        <v>62</v>
      </c>
      <c r="D34">
        <v>10</v>
      </c>
      <c r="E34">
        <v>40</v>
      </c>
      <c r="F34">
        <v>40</v>
      </c>
      <c r="G34">
        <f t="shared" si="0"/>
        <v>90</v>
      </c>
      <c r="H34" t="s">
        <v>135</v>
      </c>
    </row>
    <row r="35" spans="1:8" x14ac:dyDescent="0.3">
      <c r="A35" s="4">
        <v>28</v>
      </c>
      <c r="B35" s="3">
        <v>2304330</v>
      </c>
      <c r="C35" s="3" t="s">
        <v>63</v>
      </c>
      <c r="D35">
        <v>10</v>
      </c>
      <c r="E35">
        <v>40</v>
      </c>
      <c r="F35">
        <v>50</v>
      </c>
      <c r="G35">
        <f t="shared" si="0"/>
        <v>100</v>
      </c>
    </row>
    <row r="36" spans="1:8" x14ac:dyDescent="0.3">
      <c r="A36" s="4">
        <v>29</v>
      </c>
      <c r="B36" s="3">
        <v>2304539</v>
      </c>
      <c r="C36" s="3" t="s">
        <v>64</v>
      </c>
      <c r="D36">
        <v>10</v>
      </c>
      <c r="E36">
        <v>40</v>
      </c>
      <c r="F36">
        <v>30</v>
      </c>
      <c r="G36">
        <f t="shared" si="0"/>
        <v>80</v>
      </c>
      <c r="H36" t="s">
        <v>136</v>
      </c>
    </row>
    <row r="37" spans="1:8" x14ac:dyDescent="0.3">
      <c r="A37" s="4">
        <v>30</v>
      </c>
      <c r="B37" s="3">
        <v>2304742</v>
      </c>
      <c r="C37" s="3" t="s">
        <v>65</v>
      </c>
      <c r="D37">
        <v>10</v>
      </c>
      <c r="E37">
        <v>40</v>
      </c>
      <c r="F37">
        <v>50</v>
      </c>
      <c r="G37">
        <f t="shared" si="0"/>
        <v>100</v>
      </c>
      <c r="H37" t="s">
        <v>137</v>
      </c>
    </row>
    <row r="38" spans="1:8" x14ac:dyDescent="0.3">
      <c r="A38" s="4">
        <v>31</v>
      </c>
      <c r="B38" s="3">
        <v>2304746</v>
      </c>
      <c r="C38" s="3" t="s">
        <v>66</v>
      </c>
      <c r="D38">
        <v>10</v>
      </c>
      <c r="E38">
        <v>40</v>
      </c>
      <c r="F38">
        <v>50</v>
      </c>
      <c r="G38">
        <f t="shared" si="0"/>
        <v>100</v>
      </c>
    </row>
    <row r="39" spans="1:8" x14ac:dyDescent="0.3">
      <c r="A39" s="4">
        <v>32</v>
      </c>
      <c r="B39" s="3">
        <v>2304820</v>
      </c>
      <c r="C39" s="3" t="s">
        <v>67</v>
      </c>
      <c r="D39">
        <v>10</v>
      </c>
      <c r="E39">
        <v>40</v>
      </c>
      <c r="F39">
        <v>50</v>
      </c>
      <c r="G39">
        <f t="shared" si="0"/>
        <v>100</v>
      </c>
      <c r="H39" t="s">
        <v>135</v>
      </c>
    </row>
    <row r="40" spans="1:8" x14ac:dyDescent="0.3">
      <c r="A40" s="4">
        <v>33</v>
      </c>
      <c r="B40" s="3">
        <v>2304826</v>
      </c>
      <c r="C40" s="3" t="s">
        <v>68</v>
      </c>
      <c r="D40">
        <v>10</v>
      </c>
      <c r="E40">
        <v>40</v>
      </c>
      <c r="F40">
        <v>45</v>
      </c>
      <c r="G40">
        <f t="shared" si="0"/>
        <v>95</v>
      </c>
      <c r="H40" t="s">
        <v>135</v>
      </c>
    </row>
    <row r="41" spans="1:8" x14ac:dyDescent="0.3">
      <c r="A41" s="4">
        <v>34</v>
      </c>
      <c r="B41" s="3">
        <v>2304879</v>
      </c>
      <c r="C41" s="3" t="s">
        <v>69</v>
      </c>
      <c r="D41">
        <v>10</v>
      </c>
      <c r="E41">
        <v>40</v>
      </c>
      <c r="F41">
        <v>50</v>
      </c>
      <c r="G41">
        <f t="shared" si="0"/>
        <v>100</v>
      </c>
    </row>
    <row r="42" spans="1:8" x14ac:dyDescent="0.3">
      <c r="A42" s="4">
        <v>35</v>
      </c>
      <c r="B42" s="3">
        <v>2304934</v>
      </c>
      <c r="C42" s="3" t="s">
        <v>70</v>
      </c>
      <c r="D42">
        <v>10</v>
      </c>
      <c r="E42">
        <v>40</v>
      </c>
      <c r="F42">
        <v>50</v>
      </c>
      <c r="G42">
        <f t="shared" si="0"/>
        <v>100</v>
      </c>
    </row>
    <row r="43" spans="1:8" x14ac:dyDescent="0.3">
      <c r="A43" s="4">
        <v>36</v>
      </c>
      <c r="B43" s="3">
        <v>2305274</v>
      </c>
      <c r="C43" s="3" t="s">
        <v>71</v>
      </c>
      <c r="D43">
        <v>10</v>
      </c>
      <c r="E43">
        <v>40</v>
      </c>
      <c r="F43">
        <v>50</v>
      </c>
      <c r="G43">
        <f t="shared" si="0"/>
        <v>100</v>
      </c>
    </row>
    <row r="44" spans="1:8" x14ac:dyDescent="0.3">
      <c r="A44" s="4">
        <v>37</v>
      </c>
      <c r="B44" s="3">
        <v>2305309</v>
      </c>
      <c r="C44" s="3" t="s">
        <v>72</v>
      </c>
      <c r="D44">
        <v>10</v>
      </c>
      <c r="E44">
        <v>40</v>
      </c>
      <c r="F44">
        <v>50</v>
      </c>
      <c r="G44">
        <f t="shared" si="0"/>
        <v>100</v>
      </c>
    </row>
    <row r="45" spans="1:8" ht="15" customHeight="1" x14ac:dyDescent="0.3">
      <c r="A45" s="4">
        <v>38</v>
      </c>
      <c r="B45" s="3">
        <v>2307824</v>
      </c>
      <c r="C45" s="3" t="s">
        <v>73</v>
      </c>
      <c r="D45">
        <v>10</v>
      </c>
      <c r="E45">
        <v>40</v>
      </c>
      <c r="F45">
        <v>50</v>
      </c>
      <c r="G45">
        <f t="shared" si="0"/>
        <v>100</v>
      </c>
      <c r="H45" t="s">
        <v>141</v>
      </c>
    </row>
    <row r="46" spans="1:8" x14ac:dyDescent="0.3">
      <c r="A46" s="4">
        <v>39</v>
      </c>
      <c r="B46" s="3">
        <v>2309357</v>
      </c>
      <c r="C46" s="3" t="s">
        <v>74</v>
      </c>
      <c r="D46">
        <v>10</v>
      </c>
      <c r="E46">
        <v>40</v>
      </c>
      <c r="F46">
        <v>50</v>
      </c>
      <c r="G46">
        <f t="shared" si="0"/>
        <v>100</v>
      </c>
    </row>
    <row r="47" spans="1:8" x14ac:dyDescent="0.3">
      <c r="A47" s="4">
        <v>40</v>
      </c>
      <c r="B47" s="3">
        <v>2309445</v>
      </c>
      <c r="C47" s="3" t="s">
        <v>75</v>
      </c>
      <c r="D47">
        <v>10</v>
      </c>
      <c r="E47">
        <v>20</v>
      </c>
      <c r="F47">
        <v>30</v>
      </c>
      <c r="G47">
        <f t="shared" si="0"/>
        <v>60</v>
      </c>
    </row>
    <row r="48" spans="1:8" x14ac:dyDescent="0.3">
      <c r="A48" s="4">
        <v>41</v>
      </c>
      <c r="B48" s="3">
        <v>2309578</v>
      </c>
      <c r="C48" s="3" t="s">
        <v>76</v>
      </c>
      <c r="D48">
        <v>10</v>
      </c>
      <c r="E48">
        <v>40</v>
      </c>
      <c r="F48">
        <v>50</v>
      </c>
      <c r="G48">
        <f t="shared" si="0"/>
        <v>100</v>
      </c>
    </row>
    <row r="49" spans="1:8" x14ac:dyDescent="0.3">
      <c r="A49" s="4">
        <v>42</v>
      </c>
      <c r="B49" s="3">
        <v>2309648</v>
      </c>
      <c r="C49" s="3" t="s">
        <v>77</v>
      </c>
      <c r="D49">
        <v>10</v>
      </c>
      <c r="E49">
        <v>10</v>
      </c>
      <c r="F49">
        <v>25</v>
      </c>
      <c r="G49">
        <f t="shared" si="0"/>
        <v>45</v>
      </c>
      <c r="H49" t="s">
        <v>144</v>
      </c>
    </row>
    <row r="50" spans="1:8" x14ac:dyDescent="0.3">
      <c r="A50" s="4">
        <v>43</v>
      </c>
      <c r="B50" s="3">
        <v>2309815</v>
      </c>
      <c r="C50" s="3" t="s">
        <v>78</v>
      </c>
      <c r="D50">
        <v>10</v>
      </c>
      <c r="E50">
        <v>10</v>
      </c>
      <c r="F50">
        <v>30</v>
      </c>
      <c r="G50">
        <f t="shared" si="0"/>
        <v>50</v>
      </c>
    </row>
    <row r="51" spans="1:8" x14ac:dyDescent="0.3">
      <c r="A51" s="4">
        <v>44</v>
      </c>
      <c r="B51" s="3">
        <v>2310083</v>
      </c>
      <c r="C51" s="3" t="s">
        <v>79</v>
      </c>
      <c r="D51">
        <v>10</v>
      </c>
      <c r="E51">
        <v>40</v>
      </c>
      <c r="F51">
        <v>50</v>
      </c>
      <c r="G51">
        <f t="shared" si="0"/>
        <v>100</v>
      </c>
    </row>
    <row r="52" spans="1:8" x14ac:dyDescent="0.3">
      <c r="A52" s="4">
        <v>45</v>
      </c>
      <c r="B52" s="3">
        <v>2310850</v>
      </c>
      <c r="C52" s="3" t="s">
        <v>80</v>
      </c>
      <c r="D52">
        <v>10</v>
      </c>
      <c r="E52">
        <v>40</v>
      </c>
      <c r="F52">
        <v>45</v>
      </c>
      <c r="G52">
        <f t="shared" si="0"/>
        <v>95</v>
      </c>
      <c r="H52" t="s">
        <v>135</v>
      </c>
    </row>
    <row r="53" spans="1:8" x14ac:dyDescent="0.3">
      <c r="A53" s="4">
        <v>46</v>
      </c>
      <c r="B53">
        <v>2310974</v>
      </c>
      <c r="C53" t="s">
        <v>81</v>
      </c>
      <c r="D53">
        <v>10</v>
      </c>
      <c r="E53">
        <v>10</v>
      </c>
      <c r="F53">
        <v>25</v>
      </c>
      <c r="G53">
        <f t="shared" si="0"/>
        <v>45</v>
      </c>
      <c r="H53" t="s">
        <v>142</v>
      </c>
    </row>
    <row r="54" spans="1:8" x14ac:dyDescent="0.3">
      <c r="A54" s="4">
        <v>47</v>
      </c>
      <c r="B54">
        <v>2310978</v>
      </c>
      <c r="C54" t="s">
        <v>82</v>
      </c>
      <c r="D54">
        <v>10</v>
      </c>
      <c r="E54">
        <v>40</v>
      </c>
      <c r="F54">
        <v>40</v>
      </c>
      <c r="G54">
        <f t="shared" si="0"/>
        <v>90</v>
      </c>
      <c r="H54" t="s">
        <v>135</v>
      </c>
    </row>
    <row r="55" spans="1:8" x14ac:dyDescent="0.3">
      <c r="A55" s="4">
        <v>48</v>
      </c>
      <c r="B55">
        <v>2311119</v>
      </c>
      <c r="C55" t="s">
        <v>83</v>
      </c>
      <c r="D55">
        <v>10</v>
      </c>
      <c r="E55">
        <v>40</v>
      </c>
      <c r="F55">
        <v>50</v>
      </c>
      <c r="G55">
        <f t="shared" si="0"/>
        <v>100</v>
      </c>
    </row>
    <row r="56" spans="1:8" x14ac:dyDescent="0.3">
      <c r="A56" s="4">
        <v>49</v>
      </c>
      <c r="B56">
        <v>2311174</v>
      </c>
      <c r="C56" t="s">
        <v>84</v>
      </c>
      <c r="D56">
        <v>10</v>
      </c>
      <c r="E56">
        <v>40</v>
      </c>
      <c r="F56">
        <v>50</v>
      </c>
      <c r="G56">
        <f t="shared" si="0"/>
        <v>100</v>
      </c>
    </row>
    <row r="57" spans="1:8" x14ac:dyDescent="0.3">
      <c r="A57" s="4">
        <v>50</v>
      </c>
      <c r="B57">
        <v>2311216</v>
      </c>
      <c r="C57" t="s">
        <v>85</v>
      </c>
      <c r="D57">
        <v>10</v>
      </c>
      <c r="E57">
        <v>40</v>
      </c>
      <c r="F57">
        <v>50</v>
      </c>
      <c r="G57">
        <f t="shared" si="0"/>
        <v>100</v>
      </c>
    </row>
    <row r="58" spans="1:8" x14ac:dyDescent="0.3">
      <c r="A58" s="4">
        <v>51</v>
      </c>
      <c r="B58">
        <v>2311231</v>
      </c>
      <c r="C58" t="s">
        <v>86</v>
      </c>
      <c r="D58">
        <v>10</v>
      </c>
      <c r="E58">
        <v>40</v>
      </c>
      <c r="F58">
        <v>50</v>
      </c>
      <c r="G58">
        <f t="shared" si="0"/>
        <v>100</v>
      </c>
    </row>
    <row r="59" spans="1:8" x14ac:dyDescent="0.3">
      <c r="A59" s="4">
        <v>52</v>
      </c>
      <c r="B59">
        <v>2312120</v>
      </c>
      <c r="C59" t="s">
        <v>87</v>
      </c>
      <c r="D59">
        <v>10</v>
      </c>
      <c r="E59">
        <v>40</v>
      </c>
      <c r="F59">
        <v>50</v>
      </c>
      <c r="G59">
        <f t="shared" si="0"/>
        <v>100</v>
      </c>
    </row>
    <row r="60" spans="1:8" x14ac:dyDescent="0.3">
      <c r="A60" s="4">
        <v>53</v>
      </c>
      <c r="B60">
        <v>2312239</v>
      </c>
      <c r="C60" t="s">
        <v>88</v>
      </c>
      <c r="D60">
        <v>10</v>
      </c>
      <c r="E60">
        <v>40</v>
      </c>
      <c r="F60">
        <v>45</v>
      </c>
      <c r="G60">
        <f t="shared" si="0"/>
        <v>95</v>
      </c>
      <c r="H60" t="s">
        <v>140</v>
      </c>
    </row>
    <row r="64" spans="1:8" x14ac:dyDescent="0.3">
      <c r="G64">
        <f>AVERAGE(G8:G60)</f>
        <v>80.188679245283012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zoomScaleNormal="100" workbookViewId="0">
      <selection activeCell="F65" sqref="F65"/>
    </sheetView>
  </sheetViews>
  <sheetFormatPr defaultRowHeight="14.4" x14ac:dyDescent="0.3"/>
  <cols>
    <col min="3" max="3" width="36.88671875" customWidth="1"/>
    <col min="4" max="4" width="13.6640625" bestFit="1" customWidth="1"/>
    <col min="5" max="5" width="12.44140625" bestFit="1" customWidth="1"/>
  </cols>
  <sheetData>
    <row r="1" spans="1:6" x14ac:dyDescent="0.3">
      <c r="A1" t="s">
        <v>27</v>
      </c>
    </row>
    <row r="2" spans="1:6" x14ac:dyDescent="0.3">
      <c r="A2" t="s">
        <v>1</v>
      </c>
    </row>
    <row r="3" spans="1:6" x14ac:dyDescent="0.3">
      <c r="A3" t="s">
        <v>35</v>
      </c>
    </row>
    <row r="7" spans="1:6" x14ac:dyDescent="0.3">
      <c r="A7" s="2" t="s">
        <v>2</v>
      </c>
      <c r="B7" s="2" t="s">
        <v>3</v>
      </c>
      <c r="C7" s="2" t="s">
        <v>4</v>
      </c>
      <c r="D7" s="2" t="s">
        <v>10</v>
      </c>
      <c r="E7" s="2" t="s">
        <v>11</v>
      </c>
      <c r="F7" s="2" t="s">
        <v>12</v>
      </c>
    </row>
    <row r="8" spans="1:6" x14ac:dyDescent="0.3">
      <c r="A8" s="4">
        <v>1</v>
      </c>
      <c r="B8" s="3">
        <v>2000188</v>
      </c>
      <c r="C8" s="3" t="s">
        <v>36</v>
      </c>
      <c r="D8">
        <f>'Kuis 1'!G8</f>
        <v>35</v>
      </c>
      <c r="E8">
        <f>'Kuis 2'!G8</f>
        <v>40</v>
      </c>
      <c r="F8">
        <f>(D8+E8)/2</f>
        <v>37.5</v>
      </c>
    </row>
    <row r="9" spans="1:6" x14ac:dyDescent="0.3">
      <c r="A9" s="4">
        <v>2</v>
      </c>
      <c r="B9" s="3">
        <v>2006363</v>
      </c>
      <c r="C9" s="3" t="s">
        <v>37</v>
      </c>
      <c r="D9">
        <f>'Kuis 1'!G9</f>
        <v>20</v>
      </c>
      <c r="E9">
        <f>'Kuis 2'!G9</f>
        <v>0</v>
      </c>
      <c r="F9">
        <f t="shared" ref="F9:F51" si="0">(D9+E9)/2</f>
        <v>10</v>
      </c>
    </row>
    <row r="10" spans="1:6" x14ac:dyDescent="0.3">
      <c r="A10" s="4">
        <v>3</v>
      </c>
      <c r="B10" s="3">
        <v>2007763</v>
      </c>
      <c r="C10" s="3" t="s">
        <v>38</v>
      </c>
      <c r="D10">
        <f>'Kuis 1'!G10</f>
        <v>0</v>
      </c>
      <c r="E10">
        <f>'Kuis 2'!G10</f>
        <v>0</v>
      </c>
      <c r="F10">
        <f t="shared" si="0"/>
        <v>0</v>
      </c>
    </row>
    <row r="11" spans="1:6" x14ac:dyDescent="0.3">
      <c r="A11" s="4">
        <v>4</v>
      </c>
      <c r="B11" s="3">
        <v>2102292</v>
      </c>
      <c r="C11" s="3" t="s">
        <v>39</v>
      </c>
      <c r="D11">
        <f>'Kuis 1'!G11</f>
        <v>45</v>
      </c>
      <c r="E11">
        <f>'Kuis 2'!G11</f>
        <v>95</v>
      </c>
      <c r="F11">
        <f t="shared" si="0"/>
        <v>70</v>
      </c>
    </row>
    <row r="12" spans="1:6" x14ac:dyDescent="0.3">
      <c r="A12" s="4">
        <v>5</v>
      </c>
      <c r="B12" s="3">
        <v>2200006</v>
      </c>
      <c r="C12" s="3" t="s">
        <v>40</v>
      </c>
      <c r="D12">
        <f>'Kuis 1'!G12</f>
        <v>0</v>
      </c>
      <c r="E12">
        <f>'Kuis 2'!G12</f>
        <v>0</v>
      </c>
      <c r="F12">
        <f t="shared" si="0"/>
        <v>0</v>
      </c>
    </row>
    <row r="13" spans="1:6" x14ac:dyDescent="0.3">
      <c r="A13" s="4">
        <v>6</v>
      </c>
      <c r="B13" s="3">
        <v>2202778</v>
      </c>
      <c r="C13" s="3" t="s">
        <v>41</v>
      </c>
      <c r="D13">
        <f>'Kuis 1'!G13</f>
        <v>65</v>
      </c>
      <c r="E13">
        <f>'Kuis 2'!G13</f>
        <v>80</v>
      </c>
      <c r="F13">
        <f t="shared" si="0"/>
        <v>72.5</v>
      </c>
    </row>
    <row r="14" spans="1:6" x14ac:dyDescent="0.3">
      <c r="A14" s="4">
        <v>7</v>
      </c>
      <c r="B14" s="3">
        <v>2203066</v>
      </c>
      <c r="C14" s="3" t="s">
        <v>42</v>
      </c>
      <c r="D14">
        <f>'Kuis 1'!G14</f>
        <v>0</v>
      </c>
      <c r="E14">
        <f>'Kuis 2'!G14</f>
        <v>50</v>
      </c>
      <c r="F14">
        <f t="shared" si="0"/>
        <v>25</v>
      </c>
    </row>
    <row r="15" spans="1:6" x14ac:dyDescent="0.3">
      <c r="A15" s="4">
        <v>8</v>
      </c>
      <c r="B15" s="3">
        <v>2205324</v>
      </c>
      <c r="C15" s="3" t="s">
        <v>43</v>
      </c>
      <c r="D15">
        <f>'Kuis 1'!G15</f>
        <v>35</v>
      </c>
      <c r="E15">
        <f>'Kuis 2'!G15</f>
        <v>35</v>
      </c>
      <c r="F15">
        <f t="shared" si="0"/>
        <v>35</v>
      </c>
    </row>
    <row r="16" spans="1:6" x14ac:dyDescent="0.3">
      <c r="A16" s="4">
        <v>9</v>
      </c>
      <c r="B16" s="3">
        <v>2205328</v>
      </c>
      <c r="C16" s="3" t="s">
        <v>44</v>
      </c>
      <c r="D16">
        <f>'Kuis 1'!G16</f>
        <v>40</v>
      </c>
      <c r="E16">
        <f>'Kuis 2'!G16</f>
        <v>50</v>
      </c>
      <c r="F16">
        <f t="shared" si="0"/>
        <v>45</v>
      </c>
    </row>
    <row r="17" spans="1:6" x14ac:dyDescent="0.3">
      <c r="A17" s="4">
        <v>10</v>
      </c>
      <c r="B17" s="3">
        <v>2205391</v>
      </c>
      <c r="C17" s="3" t="s">
        <v>45</v>
      </c>
      <c r="D17">
        <f>'Kuis 1'!G17</f>
        <v>55</v>
      </c>
      <c r="E17">
        <f>'Kuis 2'!G17</f>
        <v>90</v>
      </c>
      <c r="F17">
        <f t="shared" si="0"/>
        <v>72.5</v>
      </c>
    </row>
    <row r="18" spans="1:6" x14ac:dyDescent="0.3">
      <c r="A18" s="4">
        <v>11</v>
      </c>
      <c r="B18" s="3">
        <v>2205484</v>
      </c>
      <c r="C18" s="3" t="s">
        <v>46</v>
      </c>
      <c r="D18">
        <f>'Kuis 1'!G18</f>
        <v>50</v>
      </c>
      <c r="E18">
        <f>'Kuis 2'!G18</f>
        <v>85</v>
      </c>
      <c r="F18">
        <f t="shared" si="0"/>
        <v>67.5</v>
      </c>
    </row>
    <row r="19" spans="1:6" x14ac:dyDescent="0.3">
      <c r="A19" s="4">
        <v>12</v>
      </c>
      <c r="B19" s="3">
        <v>2300330</v>
      </c>
      <c r="C19" s="3" t="s">
        <v>47</v>
      </c>
      <c r="D19">
        <f>'Kuis 1'!G19</f>
        <v>45</v>
      </c>
      <c r="E19">
        <f>'Kuis 2'!G19</f>
        <v>60</v>
      </c>
      <c r="F19">
        <f t="shared" si="0"/>
        <v>52.5</v>
      </c>
    </row>
    <row r="20" spans="1:6" x14ac:dyDescent="0.3">
      <c r="A20" s="4">
        <v>13</v>
      </c>
      <c r="B20" s="3">
        <v>2300414</v>
      </c>
      <c r="C20" s="3" t="s">
        <v>48</v>
      </c>
      <c r="D20">
        <f>'Kuis 1'!G20</f>
        <v>50</v>
      </c>
      <c r="E20">
        <f>'Kuis 2'!G20</f>
        <v>60</v>
      </c>
      <c r="F20">
        <f t="shared" si="0"/>
        <v>55</v>
      </c>
    </row>
    <row r="21" spans="1:6" x14ac:dyDescent="0.3">
      <c r="A21" s="4">
        <v>14</v>
      </c>
      <c r="B21" s="3">
        <v>2300456</v>
      </c>
      <c r="C21" s="3" t="s">
        <v>49</v>
      </c>
      <c r="D21">
        <f>'Kuis 1'!G21</f>
        <v>67</v>
      </c>
      <c r="E21">
        <f>'Kuis 2'!G21</f>
        <v>65</v>
      </c>
      <c r="F21">
        <f t="shared" si="0"/>
        <v>66</v>
      </c>
    </row>
    <row r="22" spans="1:6" x14ac:dyDescent="0.3">
      <c r="A22" s="4">
        <v>15</v>
      </c>
      <c r="B22" s="3">
        <v>2300484</v>
      </c>
      <c r="C22" s="3" t="s">
        <v>50</v>
      </c>
      <c r="D22">
        <f>'Kuis 1'!G22</f>
        <v>90</v>
      </c>
      <c r="E22">
        <f>'Kuis 2'!G22</f>
        <v>100</v>
      </c>
      <c r="F22">
        <f t="shared" si="0"/>
        <v>95</v>
      </c>
    </row>
    <row r="23" spans="1:6" x14ac:dyDescent="0.3">
      <c r="A23" s="4">
        <v>16</v>
      </c>
      <c r="B23" s="3">
        <v>2300492</v>
      </c>
      <c r="C23" s="3" t="s">
        <v>51</v>
      </c>
      <c r="D23">
        <f>'Kuis 1'!G23</f>
        <v>90</v>
      </c>
      <c r="E23">
        <f>'Kuis 2'!G23</f>
        <v>100</v>
      </c>
      <c r="F23">
        <f t="shared" si="0"/>
        <v>95</v>
      </c>
    </row>
    <row r="24" spans="1:6" x14ac:dyDescent="0.3">
      <c r="A24" s="4">
        <v>17</v>
      </c>
      <c r="B24" s="3">
        <v>2300613</v>
      </c>
      <c r="C24" s="3" t="s">
        <v>52</v>
      </c>
      <c r="D24">
        <f>'Kuis 1'!G24</f>
        <v>80</v>
      </c>
      <c r="E24">
        <f>'Kuis 2'!G24</f>
        <v>100</v>
      </c>
      <c r="F24">
        <f t="shared" si="0"/>
        <v>90</v>
      </c>
    </row>
    <row r="25" spans="1:6" x14ac:dyDescent="0.3">
      <c r="A25" s="4">
        <v>18</v>
      </c>
      <c r="B25" s="3">
        <v>2300624</v>
      </c>
      <c r="C25" s="3" t="s">
        <v>53</v>
      </c>
      <c r="D25">
        <f>'Kuis 1'!G25</f>
        <v>60</v>
      </c>
      <c r="E25">
        <f>'Kuis 2'!G25</f>
        <v>50</v>
      </c>
      <c r="F25">
        <f t="shared" si="0"/>
        <v>55</v>
      </c>
    </row>
    <row r="26" spans="1:6" x14ac:dyDescent="0.3">
      <c r="A26" s="4">
        <v>19</v>
      </c>
      <c r="B26" s="3">
        <v>2300801</v>
      </c>
      <c r="C26" s="3" t="s">
        <v>54</v>
      </c>
      <c r="D26">
        <f>'Kuis 1'!G26</f>
        <v>60</v>
      </c>
      <c r="E26">
        <f>'Kuis 2'!G26</f>
        <v>95</v>
      </c>
      <c r="F26">
        <f t="shared" si="0"/>
        <v>77.5</v>
      </c>
    </row>
    <row r="27" spans="1:6" x14ac:dyDescent="0.3">
      <c r="A27" s="4">
        <v>20</v>
      </c>
      <c r="B27" s="3">
        <v>2301093</v>
      </c>
      <c r="C27" s="3" t="s">
        <v>55</v>
      </c>
      <c r="D27">
        <f>'Kuis 1'!G27</f>
        <v>65</v>
      </c>
      <c r="E27">
        <f>'Kuis 2'!G27</f>
        <v>100</v>
      </c>
      <c r="F27">
        <f t="shared" si="0"/>
        <v>82.5</v>
      </c>
    </row>
    <row r="28" spans="1:6" x14ac:dyDescent="0.3">
      <c r="A28" s="4">
        <v>21</v>
      </c>
      <c r="B28" s="3">
        <v>2301102</v>
      </c>
      <c r="C28" s="3" t="s">
        <v>56</v>
      </c>
      <c r="D28">
        <f>'Kuis 1'!G28</f>
        <v>65</v>
      </c>
      <c r="E28">
        <f>'Kuis 2'!G28</f>
        <v>100</v>
      </c>
      <c r="F28">
        <f t="shared" si="0"/>
        <v>82.5</v>
      </c>
    </row>
    <row r="29" spans="1:6" x14ac:dyDescent="0.3">
      <c r="A29" s="4">
        <v>22</v>
      </c>
      <c r="B29" s="3">
        <v>2301125</v>
      </c>
      <c r="C29" s="3" t="s">
        <v>57</v>
      </c>
      <c r="D29">
        <f>'Kuis 1'!G29</f>
        <v>70</v>
      </c>
      <c r="E29">
        <f>'Kuis 2'!G29</f>
        <v>100</v>
      </c>
      <c r="F29">
        <f t="shared" si="0"/>
        <v>85</v>
      </c>
    </row>
    <row r="30" spans="1:6" x14ac:dyDescent="0.3">
      <c r="A30" s="4">
        <v>23</v>
      </c>
      <c r="B30" s="3">
        <v>2301410</v>
      </c>
      <c r="C30" s="3" t="s">
        <v>58</v>
      </c>
      <c r="D30">
        <f>'Kuis 1'!G30</f>
        <v>80</v>
      </c>
      <c r="E30">
        <f>'Kuis 2'!G30</f>
        <v>100</v>
      </c>
      <c r="F30">
        <f t="shared" si="0"/>
        <v>90</v>
      </c>
    </row>
    <row r="31" spans="1:6" x14ac:dyDescent="0.3">
      <c r="A31" s="4">
        <v>24</v>
      </c>
      <c r="B31" s="3">
        <v>2301579</v>
      </c>
      <c r="C31" s="3" t="s">
        <v>59</v>
      </c>
      <c r="D31">
        <f>'Kuis 1'!G31</f>
        <v>60</v>
      </c>
      <c r="E31">
        <f>'Kuis 2'!G31</f>
        <v>50</v>
      </c>
      <c r="F31">
        <f t="shared" si="0"/>
        <v>55</v>
      </c>
    </row>
    <row r="32" spans="1:6" x14ac:dyDescent="0.3">
      <c r="A32" s="4">
        <v>25</v>
      </c>
      <c r="B32" s="3">
        <v>2301596</v>
      </c>
      <c r="C32" s="3" t="s">
        <v>60</v>
      </c>
      <c r="D32">
        <f>'Kuis 1'!G32</f>
        <v>90</v>
      </c>
      <c r="E32">
        <f>'Kuis 2'!G32</f>
        <v>100</v>
      </c>
      <c r="F32">
        <f t="shared" si="0"/>
        <v>95</v>
      </c>
    </row>
    <row r="33" spans="1:6" x14ac:dyDescent="0.3">
      <c r="A33" s="4">
        <v>26</v>
      </c>
      <c r="B33" s="3">
        <v>2301895</v>
      </c>
      <c r="C33" s="3" t="s">
        <v>61</v>
      </c>
      <c r="D33">
        <f>'Kuis 1'!G33</f>
        <v>35</v>
      </c>
      <c r="E33">
        <f>'Kuis 2'!G33</f>
        <v>100</v>
      </c>
      <c r="F33">
        <f t="shared" si="0"/>
        <v>67.5</v>
      </c>
    </row>
    <row r="34" spans="1:6" x14ac:dyDescent="0.3">
      <c r="A34" s="4">
        <v>27</v>
      </c>
      <c r="B34" s="3">
        <v>2304191</v>
      </c>
      <c r="C34" s="3" t="s">
        <v>62</v>
      </c>
      <c r="D34">
        <f>'Kuis 1'!G34</f>
        <v>90</v>
      </c>
      <c r="E34">
        <f>'Kuis 2'!G34</f>
        <v>90</v>
      </c>
      <c r="F34">
        <f t="shared" si="0"/>
        <v>90</v>
      </c>
    </row>
    <row r="35" spans="1:6" x14ac:dyDescent="0.3">
      <c r="A35" s="4">
        <v>28</v>
      </c>
      <c r="B35" s="3">
        <v>2304330</v>
      </c>
      <c r="C35" s="3" t="s">
        <v>63</v>
      </c>
      <c r="D35">
        <f>'Kuis 1'!G35</f>
        <v>85</v>
      </c>
      <c r="E35">
        <f>'Kuis 2'!G35</f>
        <v>100</v>
      </c>
      <c r="F35">
        <f t="shared" si="0"/>
        <v>92.5</v>
      </c>
    </row>
    <row r="36" spans="1:6" x14ac:dyDescent="0.3">
      <c r="A36" s="4">
        <v>29</v>
      </c>
      <c r="B36" s="3">
        <v>2304539</v>
      </c>
      <c r="C36" s="3" t="s">
        <v>64</v>
      </c>
      <c r="D36">
        <f>'Kuis 1'!G36</f>
        <v>60</v>
      </c>
      <c r="E36">
        <f>'Kuis 2'!G36</f>
        <v>80</v>
      </c>
      <c r="F36">
        <f t="shared" si="0"/>
        <v>70</v>
      </c>
    </row>
    <row r="37" spans="1:6" x14ac:dyDescent="0.3">
      <c r="A37" s="4">
        <v>30</v>
      </c>
      <c r="B37" s="3">
        <v>2304742</v>
      </c>
      <c r="C37" s="3" t="s">
        <v>65</v>
      </c>
      <c r="D37">
        <f>'Kuis 1'!G37</f>
        <v>68</v>
      </c>
      <c r="E37">
        <f>'Kuis 2'!G37</f>
        <v>100</v>
      </c>
      <c r="F37">
        <f t="shared" si="0"/>
        <v>84</v>
      </c>
    </row>
    <row r="38" spans="1:6" x14ac:dyDescent="0.3">
      <c r="A38" s="4">
        <v>31</v>
      </c>
      <c r="B38" s="3">
        <v>2304746</v>
      </c>
      <c r="C38" s="3" t="s">
        <v>66</v>
      </c>
      <c r="D38">
        <f>'Kuis 1'!G38</f>
        <v>90</v>
      </c>
      <c r="E38">
        <f>'Kuis 2'!G38</f>
        <v>100</v>
      </c>
      <c r="F38">
        <f t="shared" si="0"/>
        <v>95</v>
      </c>
    </row>
    <row r="39" spans="1:6" x14ac:dyDescent="0.3">
      <c r="A39" s="4">
        <v>32</v>
      </c>
      <c r="B39" s="3">
        <v>2304820</v>
      </c>
      <c r="C39" s="3" t="s">
        <v>67</v>
      </c>
      <c r="D39">
        <f>'Kuis 1'!G39</f>
        <v>70</v>
      </c>
      <c r="E39">
        <f>'Kuis 2'!G39</f>
        <v>100</v>
      </c>
      <c r="F39">
        <f t="shared" si="0"/>
        <v>85</v>
      </c>
    </row>
    <row r="40" spans="1:6" x14ac:dyDescent="0.3">
      <c r="A40" s="4">
        <v>33</v>
      </c>
      <c r="B40" s="3">
        <v>2304826</v>
      </c>
      <c r="C40" s="3" t="s">
        <v>68</v>
      </c>
      <c r="D40">
        <f>'Kuis 1'!G40</f>
        <v>40</v>
      </c>
      <c r="E40">
        <f>'Kuis 2'!G40</f>
        <v>95</v>
      </c>
      <c r="F40">
        <f t="shared" si="0"/>
        <v>67.5</v>
      </c>
    </row>
    <row r="41" spans="1:6" x14ac:dyDescent="0.3">
      <c r="A41" s="4">
        <v>34</v>
      </c>
      <c r="B41" s="3">
        <v>2304879</v>
      </c>
      <c r="C41" s="3" t="s">
        <v>69</v>
      </c>
      <c r="D41">
        <f>'Kuis 1'!G41</f>
        <v>90</v>
      </c>
      <c r="E41">
        <f>'Kuis 2'!G41</f>
        <v>100</v>
      </c>
      <c r="F41">
        <f t="shared" si="0"/>
        <v>95</v>
      </c>
    </row>
    <row r="42" spans="1:6" x14ac:dyDescent="0.3">
      <c r="A42" s="4">
        <v>35</v>
      </c>
      <c r="B42" s="3">
        <v>2304934</v>
      </c>
      <c r="C42" s="3" t="s">
        <v>70</v>
      </c>
      <c r="D42">
        <f>'Kuis 1'!G42</f>
        <v>90</v>
      </c>
      <c r="E42">
        <f>'Kuis 2'!G42</f>
        <v>100</v>
      </c>
      <c r="F42">
        <f t="shared" si="0"/>
        <v>95</v>
      </c>
    </row>
    <row r="43" spans="1:6" x14ac:dyDescent="0.3">
      <c r="A43" s="4">
        <v>36</v>
      </c>
      <c r="B43" s="3">
        <v>2305274</v>
      </c>
      <c r="C43" s="3" t="s">
        <v>71</v>
      </c>
      <c r="D43">
        <f>'Kuis 1'!G43</f>
        <v>90</v>
      </c>
      <c r="E43">
        <f>'Kuis 2'!G43</f>
        <v>100</v>
      </c>
      <c r="F43">
        <f t="shared" si="0"/>
        <v>95</v>
      </c>
    </row>
    <row r="44" spans="1:6" x14ac:dyDescent="0.3">
      <c r="A44" s="4">
        <v>37</v>
      </c>
      <c r="B44" s="3">
        <v>2305309</v>
      </c>
      <c r="C44" s="3" t="s">
        <v>72</v>
      </c>
      <c r="D44">
        <f>'Kuis 1'!G44</f>
        <v>75</v>
      </c>
      <c r="E44">
        <f>'Kuis 2'!G44</f>
        <v>100</v>
      </c>
      <c r="F44">
        <f t="shared" si="0"/>
        <v>87.5</v>
      </c>
    </row>
    <row r="45" spans="1:6" x14ac:dyDescent="0.3">
      <c r="A45" s="4">
        <v>38</v>
      </c>
      <c r="B45" s="3">
        <v>2307824</v>
      </c>
      <c r="C45" s="3" t="s">
        <v>73</v>
      </c>
      <c r="D45">
        <f>'Kuis 1'!G45</f>
        <v>55</v>
      </c>
      <c r="E45">
        <f>'Kuis 2'!G45</f>
        <v>100</v>
      </c>
      <c r="F45">
        <f t="shared" si="0"/>
        <v>77.5</v>
      </c>
    </row>
    <row r="46" spans="1:6" x14ac:dyDescent="0.3">
      <c r="A46" s="4">
        <v>39</v>
      </c>
      <c r="B46" s="3">
        <v>2309357</v>
      </c>
      <c r="C46" s="3" t="s">
        <v>74</v>
      </c>
      <c r="D46">
        <f>'Kuis 1'!G46</f>
        <v>25</v>
      </c>
      <c r="E46">
        <f>'Kuis 2'!G46</f>
        <v>100</v>
      </c>
      <c r="F46">
        <f t="shared" si="0"/>
        <v>62.5</v>
      </c>
    </row>
    <row r="47" spans="1:6" x14ac:dyDescent="0.3">
      <c r="A47" s="4">
        <v>40</v>
      </c>
      <c r="B47" s="3">
        <v>2309445</v>
      </c>
      <c r="C47" s="3" t="s">
        <v>75</v>
      </c>
      <c r="D47">
        <f>'Kuis 1'!G47</f>
        <v>70</v>
      </c>
      <c r="E47">
        <f>'Kuis 2'!G47</f>
        <v>60</v>
      </c>
      <c r="F47">
        <f t="shared" si="0"/>
        <v>65</v>
      </c>
    </row>
    <row r="48" spans="1:6" x14ac:dyDescent="0.3">
      <c r="A48" s="4">
        <v>41</v>
      </c>
      <c r="B48" s="3">
        <v>2309578</v>
      </c>
      <c r="C48" s="3" t="s">
        <v>76</v>
      </c>
      <c r="D48">
        <f>'Kuis 1'!G48</f>
        <v>70</v>
      </c>
      <c r="E48">
        <f>'Kuis 2'!G48</f>
        <v>100</v>
      </c>
      <c r="F48">
        <f t="shared" si="0"/>
        <v>85</v>
      </c>
    </row>
    <row r="49" spans="1:6" x14ac:dyDescent="0.3">
      <c r="A49" s="4">
        <v>42</v>
      </c>
      <c r="B49" s="3">
        <v>2309648</v>
      </c>
      <c r="C49" s="3" t="s">
        <v>77</v>
      </c>
      <c r="D49">
        <f>'Kuis 1'!G49</f>
        <v>85</v>
      </c>
      <c r="E49">
        <f>'Kuis 2'!G49</f>
        <v>45</v>
      </c>
      <c r="F49">
        <f t="shared" si="0"/>
        <v>65</v>
      </c>
    </row>
    <row r="50" spans="1:6" x14ac:dyDescent="0.3">
      <c r="A50" s="4">
        <v>43</v>
      </c>
      <c r="B50" s="3">
        <v>2309815</v>
      </c>
      <c r="C50" s="3" t="s">
        <v>78</v>
      </c>
      <c r="D50">
        <f>'Kuis 1'!G50</f>
        <v>20</v>
      </c>
      <c r="E50">
        <f>'Kuis 2'!G50</f>
        <v>50</v>
      </c>
      <c r="F50">
        <f t="shared" si="0"/>
        <v>35</v>
      </c>
    </row>
    <row r="51" spans="1:6" x14ac:dyDescent="0.3">
      <c r="A51" s="4">
        <v>44</v>
      </c>
      <c r="B51" s="3">
        <v>2310083</v>
      </c>
      <c r="C51" s="3" t="s">
        <v>79</v>
      </c>
      <c r="D51">
        <f>'Kuis 1'!G51</f>
        <v>90</v>
      </c>
      <c r="E51">
        <f>'Kuis 2'!G51</f>
        <v>100</v>
      </c>
      <c r="F51">
        <f t="shared" si="0"/>
        <v>95</v>
      </c>
    </row>
    <row r="52" spans="1:6" x14ac:dyDescent="0.3">
      <c r="A52" s="4">
        <v>45</v>
      </c>
      <c r="B52" s="3">
        <v>2310850</v>
      </c>
      <c r="C52" s="3" t="s">
        <v>80</v>
      </c>
      <c r="D52">
        <f>'Kuis 1'!G52</f>
        <v>57</v>
      </c>
      <c r="E52">
        <f>'Kuis 2'!G52</f>
        <v>95</v>
      </c>
      <c r="F52">
        <f>(D52+E52)/2</f>
        <v>76</v>
      </c>
    </row>
    <row r="53" spans="1:6" x14ac:dyDescent="0.3">
      <c r="A53" s="4">
        <v>46</v>
      </c>
      <c r="B53">
        <v>2310974</v>
      </c>
      <c r="C53" t="s">
        <v>81</v>
      </c>
      <c r="D53">
        <f>'Kuis 1'!G53</f>
        <v>57</v>
      </c>
      <c r="E53">
        <f>'Kuis 2'!G53</f>
        <v>45</v>
      </c>
      <c r="F53">
        <f t="shared" ref="F53:F60" si="1">(D53+E53)/2</f>
        <v>51</v>
      </c>
    </row>
    <row r="54" spans="1:6" x14ac:dyDescent="0.3">
      <c r="A54" s="4">
        <v>47</v>
      </c>
      <c r="B54">
        <v>2310978</v>
      </c>
      <c r="C54" t="s">
        <v>82</v>
      </c>
      <c r="D54">
        <f>'Kuis 1'!G54</f>
        <v>85</v>
      </c>
      <c r="E54">
        <f>'Kuis 2'!G54</f>
        <v>90</v>
      </c>
      <c r="F54">
        <f t="shared" si="1"/>
        <v>87.5</v>
      </c>
    </row>
    <row r="55" spans="1:6" x14ac:dyDescent="0.3">
      <c r="A55" s="4">
        <v>48</v>
      </c>
      <c r="B55">
        <v>2311119</v>
      </c>
      <c r="C55" t="s">
        <v>83</v>
      </c>
      <c r="D55">
        <f>'Kuis 1'!G55</f>
        <v>65</v>
      </c>
      <c r="E55">
        <f>'Kuis 2'!G55</f>
        <v>100</v>
      </c>
      <c r="F55">
        <f t="shared" si="1"/>
        <v>82.5</v>
      </c>
    </row>
    <row r="56" spans="1:6" x14ac:dyDescent="0.3">
      <c r="A56" s="4">
        <v>49</v>
      </c>
      <c r="B56">
        <v>2311174</v>
      </c>
      <c r="C56" t="s">
        <v>84</v>
      </c>
      <c r="D56">
        <f>'Kuis 1'!G56</f>
        <v>70</v>
      </c>
      <c r="E56">
        <f>'Kuis 2'!G56</f>
        <v>100</v>
      </c>
      <c r="F56">
        <f t="shared" si="1"/>
        <v>85</v>
      </c>
    </row>
    <row r="57" spans="1:6" x14ac:dyDescent="0.3">
      <c r="A57" s="4">
        <v>50</v>
      </c>
      <c r="B57">
        <v>2311216</v>
      </c>
      <c r="C57" t="s">
        <v>85</v>
      </c>
      <c r="D57">
        <f>'Kuis 1'!G57</f>
        <v>70</v>
      </c>
      <c r="E57">
        <f>'Kuis 2'!G57</f>
        <v>100</v>
      </c>
      <c r="F57">
        <f t="shared" si="1"/>
        <v>85</v>
      </c>
    </row>
    <row r="58" spans="1:6" x14ac:dyDescent="0.3">
      <c r="A58" s="4">
        <v>51</v>
      </c>
      <c r="B58">
        <v>2311231</v>
      </c>
      <c r="C58" t="s">
        <v>86</v>
      </c>
      <c r="D58">
        <f>'Kuis 1'!G58</f>
        <v>75</v>
      </c>
      <c r="E58">
        <f>'Kuis 2'!G58</f>
        <v>100</v>
      </c>
      <c r="F58">
        <f t="shared" si="1"/>
        <v>87.5</v>
      </c>
    </row>
    <row r="59" spans="1:6" x14ac:dyDescent="0.3">
      <c r="A59" s="4">
        <v>52</v>
      </c>
      <c r="B59">
        <v>2312120</v>
      </c>
      <c r="C59" t="s">
        <v>87</v>
      </c>
      <c r="D59">
        <f>'Kuis 1'!G59</f>
        <v>70</v>
      </c>
      <c r="E59">
        <f>'Kuis 2'!G59</f>
        <v>100</v>
      </c>
      <c r="F59">
        <f t="shared" si="1"/>
        <v>85</v>
      </c>
    </row>
    <row r="60" spans="1:6" x14ac:dyDescent="0.3">
      <c r="A60" s="4">
        <v>53</v>
      </c>
      <c r="B60">
        <v>2312239</v>
      </c>
      <c r="C60" t="s">
        <v>88</v>
      </c>
      <c r="D60">
        <f>'Kuis 1'!G60</f>
        <v>95</v>
      </c>
      <c r="E60">
        <f>'Kuis 2'!G60</f>
        <v>95</v>
      </c>
      <c r="F60">
        <f t="shared" si="1"/>
        <v>95</v>
      </c>
    </row>
    <row r="64" spans="1:6" x14ac:dyDescent="0.3">
      <c r="F64">
        <f>AVERAGE(F8:F60)</f>
        <v>70.839622641509436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workbookViewId="0">
      <pane ySplit="7" topLeftCell="A27" activePane="bottomLeft" state="frozen"/>
      <selection pane="bottomLeft" activeCell="F36" sqref="F36"/>
    </sheetView>
  </sheetViews>
  <sheetFormatPr defaultRowHeight="14.4" x14ac:dyDescent="0.3"/>
  <cols>
    <col min="3" max="3" width="36.6640625" customWidth="1"/>
    <col min="4" max="4" width="13.6640625" bestFit="1" customWidth="1"/>
    <col min="5" max="5" width="12.44140625" bestFit="1" customWidth="1"/>
  </cols>
  <sheetData>
    <row r="1" spans="1:8" x14ac:dyDescent="0.3">
      <c r="A1" t="s">
        <v>27</v>
      </c>
    </row>
    <row r="2" spans="1:8" x14ac:dyDescent="0.3">
      <c r="A2" t="s">
        <v>1</v>
      </c>
    </row>
    <row r="3" spans="1:8" x14ac:dyDescent="0.3">
      <c r="A3" t="s">
        <v>35</v>
      </c>
    </row>
    <row r="7" spans="1:8" x14ac:dyDescent="0.3">
      <c r="A7" s="2" t="s">
        <v>2</v>
      </c>
      <c r="B7" s="2" t="s">
        <v>3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</row>
    <row r="8" spans="1:8" x14ac:dyDescent="0.3">
      <c r="A8" s="4">
        <v>1</v>
      </c>
      <c r="B8" s="3">
        <v>2000188</v>
      </c>
      <c r="C8" s="3" t="s">
        <v>36</v>
      </c>
      <c r="G8">
        <f>D8+E8+F8</f>
        <v>0</v>
      </c>
      <c r="H8" t="s">
        <v>134</v>
      </c>
    </row>
    <row r="9" spans="1:8" x14ac:dyDescent="0.3">
      <c r="A9" s="4">
        <v>2</v>
      </c>
      <c r="B9" s="3">
        <v>2006363</v>
      </c>
      <c r="C9" s="3" t="s">
        <v>37</v>
      </c>
      <c r="G9">
        <f t="shared" ref="G9:G60" si="0">D9+E9+F9</f>
        <v>0</v>
      </c>
    </row>
    <row r="10" spans="1:8" x14ac:dyDescent="0.3">
      <c r="A10" s="4">
        <v>3</v>
      </c>
      <c r="B10" s="3">
        <v>2007763</v>
      </c>
      <c r="C10" s="3" t="s">
        <v>38</v>
      </c>
      <c r="G10">
        <f t="shared" si="0"/>
        <v>0</v>
      </c>
    </row>
    <row r="11" spans="1:8" x14ac:dyDescent="0.3">
      <c r="A11" s="4">
        <v>4</v>
      </c>
      <c r="B11" s="3">
        <v>2102292</v>
      </c>
      <c r="C11" s="3" t="s">
        <v>39</v>
      </c>
      <c r="D11">
        <v>10</v>
      </c>
      <c r="E11">
        <v>10</v>
      </c>
      <c r="F11">
        <v>15</v>
      </c>
      <c r="G11">
        <f t="shared" si="0"/>
        <v>35</v>
      </c>
      <c r="H11" t="s">
        <v>149</v>
      </c>
    </row>
    <row r="12" spans="1:8" x14ac:dyDescent="0.3">
      <c r="A12" s="4">
        <v>5</v>
      </c>
      <c r="B12" s="3">
        <v>2200006</v>
      </c>
      <c r="C12" s="3" t="s">
        <v>40</v>
      </c>
      <c r="G12">
        <f t="shared" si="0"/>
        <v>0</v>
      </c>
    </row>
    <row r="13" spans="1:8" x14ac:dyDescent="0.3">
      <c r="A13" s="4">
        <v>6</v>
      </c>
      <c r="B13" s="3">
        <v>2202778</v>
      </c>
      <c r="C13" s="3" t="s">
        <v>41</v>
      </c>
      <c r="D13">
        <v>10</v>
      </c>
      <c r="E13">
        <v>10</v>
      </c>
      <c r="F13">
        <v>15</v>
      </c>
      <c r="G13">
        <f t="shared" si="0"/>
        <v>35</v>
      </c>
      <c r="H13" t="s">
        <v>149</v>
      </c>
    </row>
    <row r="14" spans="1:8" x14ac:dyDescent="0.3">
      <c r="A14" s="4">
        <v>7</v>
      </c>
      <c r="B14" s="3">
        <v>2203066</v>
      </c>
      <c r="C14" s="3" t="s">
        <v>42</v>
      </c>
      <c r="D14">
        <v>10</v>
      </c>
      <c r="E14">
        <v>10</v>
      </c>
      <c r="F14">
        <v>15</v>
      </c>
      <c r="G14">
        <f t="shared" si="0"/>
        <v>35</v>
      </c>
      <c r="H14" t="s">
        <v>149</v>
      </c>
    </row>
    <row r="15" spans="1:8" x14ac:dyDescent="0.3">
      <c r="A15" s="4">
        <v>8</v>
      </c>
      <c r="B15" s="3">
        <v>2205324</v>
      </c>
      <c r="C15" s="3" t="s">
        <v>43</v>
      </c>
      <c r="D15">
        <v>10</v>
      </c>
      <c r="E15">
        <v>5</v>
      </c>
      <c r="F15">
        <v>10</v>
      </c>
      <c r="G15">
        <f t="shared" si="0"/>
        <v>25</v>
      </c>
    </row>
    <row r="16" spans="1:8" x14ac:dyDescent="0.3">
      <c r="A16" s="4">
        <v>9</v>
      </c>
      <c r="B16" s="3">
        <v>2205328</v>
      </c>
      <c r="C16" s="3" t="s">
        <v>44</v>
      </c>
      <c r="D16">
        <v>10</v>
      </c>
      <c r="F16">
        <v>10</v>
      </c>
      <c r="G16">
        <f t="shared" si="0"/>
        <v>20</v>
      </c>
    </row>
    <row r="17" spans="1:8" x14ac:dyDescent="0.3">
      <c r="A17" s="4">
        <v>10</v>
      </c>
      <c r="B17" s="3">
        <v>2205391</v>
      </c>
      <c r="C17" s="3" t="s">
        <v>45</v>
      </c>
      <c r="D17">
        <v>10</v>
      </c>
      <c r="E17">
        <v>10</v>
      </c>
      <c r="F17">
        <v>15</v>
      </c>
      <c r="G17">
        <f t="shared" si="0"/>
        <v>35</v>
      </c>
      <c r="H17" t="s">
        <v>149</v>
      </c>
    </row>
    <row r="18" spans="1:8" x14ac:dyDescent="0.3">
      <c r="A18" s="4">
        <v>11</v>
      </c>
      <c r="B18" s="3">
        <v>2205484</v>
      </c>
      <c r="C18" s="3" t="s">
        <v>46</v>
      </c>
      <c r="D18">
        <v>10</v>
      </c>
      <c r="E18">
        <v>10</v>
      </c>
      <c r="F18">
        <v>15</v>
      </c>
      <c r="G18">
        <f t="shared" si="0"/>
        <v>35</v>
      </c>
      <c r="H18" t="s">
        <v>149</v>
      </c>
    </row>
    <row r="19" spans="1:8" x14ac:dyDescent="0.3">
      <c r="A19" s="4">
        <v>12</v>
      </c>
      <c r="B19" s="3">
        <v>2300330</v>
      </c>
      <c r="C19" s="3" t="s">
        <v>47</v>
      </c>
      <c r="D19">
        <v>10</v>
      </c>
      <c r="F19">
        <v>30</v>
      </c>
      <c r="G19">
        <f t="shared" si="0"/>
        <v>40</v>
      </c>
    </row>
    <row r="20" spans="1:8" x14ac:dyDescent="0.3">
      <c r="A20" s="4">
        <v>13</v>
      </c>
      <c r="B20" s="3">
        <v>2300414</v>
      </c>
      <c r="C20" s="3" t="s">
        <v>48</v>
      </c>
      <c r="D20">
        <v>10</v>
      </c>
      <c r="E20">
        <v>10</v>
      </c>
      <c r="F20">
        <v>10</v>
      </c>
      <c r="G20">
        <f t="shared" si="0"/>
        <v>30</v>
      </c>
    </row>
    <row r="21" spans="1:8" x14ac:dyDescent="0.3">
      <c r="A21" s="4">
        <v>14</v>
      </c>
      <c r="B21" s="3">
        <v>2300456</v>
      </c>
      <c r="C21" s="3" t="s">
        <v>49</v>
      </c>
      <c r="D21">
        <v>10</v>
      </c>
      <c r="E21">
        <v>40</v>
      </c>
      <c r="F21">
        <v>50</v>
      </c>
      <c r="G21">
        <f t="shared" si="0"/>
        <v>100</v>
      </c>
    </row>
    <row r="22" spans="1:8" x14ac:dyDescent="0.3">
      <c r="A22" s="4">
        <v>15</v>
      </c>
      <c r="B22" s="3">
        <v>2300484</v>
      </c>
      <c r="C22" s="3" t="s">
        <v>50</v>
      </c>
      <c r="D22">
        <v>10</v>
      </c>
      <c r="E22">
        <v>40</v>
      </c>
      <c r="F22">
        <v>50</v>
      </c>
      <c r="G22">
        <f t="shared" si="0"/>
        <v>100</v>
      </c>
    </row>
    <row r="23" spans="1:8" x14ac:dyDescent="0.3">
      <c r="A23" s="4">
        <v>16</v>
      </c>
      <c r="B23" s="3">
        <v>2300492</v>
      </c>
      <c r="C23" s="3" t="s">
        <v>51</v>
      </c>
      <c r="D23">
        <v>10</v>
      </c>
      <c r="E23">
        <v>40</v>
      </c>
      <c r="F23">
        <v>50</v>
      </c>
      <c r="G23">
        <f t="shared" si="0"/>
        <v>100</v>
      </c>
    </row>
    <row r="24" spans="1:8" x14ac:dyDescent="0.3">
      <c r="A24" s="4">
        <v>17</v>
      </c>
      <c r="B24" s="3">
        <v>2300613</v>
      </c>
      <c r="C24" s="3" t="s">
        <v>52</v>
      </c>
      <c r="D24">
        <v>10</v>
      </c>
      <c r="E24">
        <v>40</v>
      </c>
      <c r="F24">
        <v>45</v>
      </c>
      <c r="G24">
        <v>90</v>
      </c>
      <c r="H24" t="s">
        <v>146</v>
      </c>
    </row>
    <row r="25" spans="1:8" x14ac:dyDescent="0.3">
      <c r="A25" s="4">
        <v>18</v>
      </c>
      <c r="B25" s="3">
        <v>2300624</v>
      </c>
      <c r="C25" s="3" t="s">
        <v>53</v>
      </c>
      <c r="D25">
        <v>10</v>
      </c>
      <c r="E25">
        <v>10</v>
      </c>
      <c r="F25">
        <v>15</v>
      </c>
      <c r="G25">
        <f t="shared" si="0"/>
        <v>35</v>
      </c>
      <c r="H25" t="s">
        <v>149</v>
      </c>
    </row>
    <row r="26" spans="1:8" x14ac:dyDescent="0.3">
      <c r="A26" s="4">
        <v>19</v>
      </c>
      <c r="B26" s="3">
        <v>2300801</v>
      </c>
      <c r="C26" s="3" t="s">
        <v>54</v>
      </c>
      <c r="D26">
        <v>10</v>
      </c>
      <c r="E26">
        <v>10</v>
      </c>
      <c r="F26">
        <v>15</v>
      </c>
      <c r="G26">
        <f t="shared" si="0"/>
        <v>35</v>
      </c>
      <c r="H26" t="s">
        <v>149</v>
      </c>
    </row>
    <row r="27" spans="1:8" x14ac:dyDescent="0.3">
      <c r="A27" s="4">
        <v>20</v>
      </c>
      <c r="B27" s="3">
        <v>2301093</v>
      </c>
      <c r="C27" s="3" t="s">
        <v>55</v>
      </c>
      <c r="D27">
        <v>10</v>
      </c>
      <c r="E27">
        <v>10</v>
      </c>
      <c r="F27">
        <v>30</v>
      </c>
      <c r="G27">
        <f t="shared" si="0"/>
        <v>50</v>
      </c>
    </row>
    <row r="28" spans="1:8" x14ac:dyDescent="0.3">
      <c r="A28" s="4">
        <v>21</v>
      </c>
      <c r="B28" s="3">
        <v>2301102</v>
      </c>
      <c r="C28" s="3" t="s">
        <v>56</v>
      </c>
      <c r="D28">
        <v>10</v>
      </c>
      <c r="E28">
        <v>40</v>
      </c>
      <c r="F28">
        <v>50</v>
      </c>
      <c r="G28">
        <f t="shared" si="0"/>
        <v>100</v>
      </c>
      <c r="H28" t="s">
        <v>145</v>
      </c>
    </row>
    <row r="29" spans="1:8" x14ac:dyDescent="0.3">
      <c r="A29" s="4">
        <v>22</v>
      </c>
      <c r="B29" s="3">
        <v>2301125</v>
      </c>
      <c r="C29" s="3" t="s">
        <v>57</v>
      </c>
      <c r="D29">
        <v>10</v>
      </c>
      <c r="E29">
        <v>10</v>
      </c>
      <c r="F29">
        <v>30</v>
      </c>
      <c r="G29">
        <f t="shared" si="0"/>
        <v>50</v>
      </c>
    </row>
    <row r="30" spans="1:8" x14ac:dyDescent="0.3">
      <c r="A30" s="4">
        <v>23</v>
      </c>
      <c r="B30" s="3">
        <v>2301410</v>
      </c>
      <c r="C30" s="3" t="s">
        <v>58</v>
      </c>
      <c r="D30">
        <v>10</v>
      </c>
      <c r="E30">
        <v>10</v>
      </c>
      <c r="F30">
        <v>30</v>
      </c>
      <c r="G30">
        <f t="shared" si="0"/>
        <v>50</v>
      </c>
    </row>
    <row r="31" spans="1:8" x14ac:dyDescent="0.3">
      <c r="A31" s="4">
        <v>24</v>
      </c>
      <c r="B31" s="3">
        <v>2301579</v>
      </c>
      <c r="C31" s="3" t="s">
        <v>59</v>
      </c>
      <c r="D31">
        <v>10</v>
      </c>
      <c r="E31">
        <v>10</v>
      </c>
      <c r="F31">
        <v>15</v>
      </c>
      <c r="G31">
        <f t="shared" si="0"/>
        <v>35</v>
      </c>
      <c r="H31" t="s">
        <v>149</v>
      </c>
    </row>
    <row r="32" spans="1:8" x14ac:dyDescent="0.3">
      <c r="A32" s="4">
        <v>25</v>
      </c>
      <c r="B32" s="3">
        <v>2301596</v>
      </c>
      <c r="C32" s="3" t="s">
        <v>60</v>
      </c>
      <c r="D32">
        <v>10</v>
      </c>
      <c r="E32">
        <v>40</v>
      </c>
      <c r="F32">
        <v>40</v>
      </c>
      <c r="G32">
        <f t="shared" si="0"/>
        <v>90</v>
      </c>
      <c r="H32" t="s">
        <v>135</v>
      </c>
    </row>
    <row r="33" spans="1:8" x14ac:dyDescent="0.3">
      <c r="A33" s="4">
        <v>26</v>
      </c>
      <c r="B33" s="3">
        <v>2301895</v>
      </c>
      <c r="C33" s="3" t="s">
        <v>61</v>
      </c>
      <c r="D33">
        <v>10</v>
      </c>
      <c r="E33">
        <v>10</v>
      </c>
      <c r="F33">
        <v>15</v>
      </c>
      <c r="G33">
        <f t="shared" si="0"/>
        <v>35</v>
      </c>
      <c r="H33" t="s">
        <v>149</v>
      </c>
    </row>
    <row r="34" spans="1:8" x14ac:dyDescent="0.3">
      <c r="A34" s="4">
        <v>27</v>
      </c>
      <c r="B34" s="3">
        <v>2304191</v>
      </c>
      <c r="C34" s="3" t="s">
        <v>62</v>
      </c>
      <c r="D34">
        <v>10</v>
      </c>
      <c r="E34">
        <v>40</v>
      </c>
      <c r="F34">
        <v>40</v>
      </c>
      <c r="G34">
        <f t="shared" si="0"/>
        <v>90</v>
      </c>
      <c r="H34" t="s">
        <v>135</v>
      </c>
    </row>
    <row r="35" spans="1:8" x14ac:dyDescent="0.3">
      <c r="A35" s="4">
        <v>28</v>
      </c>
      <c r="B35" s="3">
        <v>2304330</v>
      </c>
      <c r="C35" s="3" t="s">
        <v>63</v>
      </c>
      <c r="D35">
        <v>10</v>
      </c>
      <c r="E35">
        <v>40</v>
      </c>
      <c r="F35">
        <v>50</v>
      </c>
      <c r="G35">
        <f t="shared" si="0"/>
        <v>100</v>
      </c>
    </row>
    <row r="36" spans="1:8" x14ac:dyDescent="0.3">
      <c r="A36" s="4">
        <v>29</v>
      </c>
      <c r="B36" s="3">
        <v>2304539</v>
      </c>
      <c r="C36" s="3" t="s">
        <v>64</v>
      </c>
      <c r="D36">
        <v>10</v>
      </c>
      <c r="E36">
        <v>20</v>
      </c>
      <c r="F36">
        <v>30</v>
      </c>
      <c r="G36">
        <f t="shared" si="0"/>
        <v>60</v>
      </c>
    </row>
    <row r="37" spans="1:8" x14ac:dyDescent="0.3">
      <c r="A37" s="4">
        <v>30</v>
      </c>
      <c r="B37" s="3">
        <v>2304742</v>
      </c>
      <c r="C37" s="3" t="s">
        <v>65</v>
      </c>
      <c r="D37">
        <v>10</v>
      </c>
      <c r="E37">
        <v>40</v>
      </c>
      <c r="F37">
        <v>45</v>
      </c>
      <c r="G37">
        <f t="shared" si="0"/>
        <v>95</v>
      </c>
      <c r="H37" t="s">
        <v>135</v>
      </c>
    </row>
    <row r="38" spans="1:8" x14ac:dyDescent="0.3">
      <c r="A38" s="4">
        <v>31</v>
      </c>
      <c r="B38" s="3">
        <v>2304746</v>
      </c>
      <c r="C38" s="3" t="s">
        <v>66</v>
      </c>
      <c r="D38">
        <v>10</v>
      </c>
      <c r="F38">
        <v>20</v>
      </c>
      <c r="G38">
        <f t="shared" si="0"/>
        <v>30</v>
      </c>
    </row>
    <row r="39" spans="1:8" x14ac:dyDescent="0.3">
      <c r="A39" s="4">
        <v>32</v>
      </c>
      <c r="B39" s="3">
        <v>2304820</v>
      </c>
      <c r="C39" s="3" t="s">
        <v>67</v>
      </c>
      <c r="D39">
        <v>10</v>
      </c>
      <c r="E39">
        <v>20</v>
      </c>
      <c r="F39">
        <v>30</v>
      </c>
      <c r="G39">
        <f t="shared" si="0"/>
        <v>60</v>
      </c>
    </row>
    <row r="40" spans="1:8" x14ac:dyDescent="0.3">
      <c r="A40" s="4">
        <v>33</v>
      </c>
      <c r="B40" s="3">
        <v>2304826</v>
      </c>
      <c r="C40" s="3" t="s">
        <v>68</v>
      </c>
      <c r="D40">
        <v>10</v>
      </c>
      <c r="E40">
        <v>10</v>
      </c>
      <c r="F40">
        <v>15</v>
      </c>
      <c r="G40">
        <f t="shared" si="0"/>
        <v>35</v>
      </c>
      <c r="H40" t="s">
        <v>149</v>
      </c>
    </row>
    <row r="41" spans="1:8" x14ac:dyDescent="0.3">
      <c r="A41" s="4">
        <v>34</v>
      </c>
      <c r="B41" s="3">
        <v>2304879</v>
      </c>
      <c r="C41" s="3" t="s">
        <v>69</v>
      </c>
      <c r="D41">
        <v>10</v>
      </c>
      <c r="E41">
        <v>40</v>
      </c>
      <c r="F41">
        <v>50</v>
      </c>
      <c r="G41">
        <f t="shared" si="0"/>
        <v>100</v>
      </c>
      <c r="H41" t="s">
        <v>145</v>
      </c>
    </row>
    <row r="42" spans="1:8" x14ac:dyDescent="0.3">
      <c r="A42" s="4">
        <v>35</v>
      </c>
      <c r="B42" s="3">
        <v>2304934</v>
      </c>
      <c r="C42" s="3" t="s">
        <v>70</v>
      </c>
      <c r="D42">
        <v>10</v>
      </c>
      <c r="E42">
        <v>40</v>
      </c>
      <c r="F42">
        <v>50</v>
      </c>
      <c r="G42">
        <f t="shared" si="0"/>
        <v>100</v>
      </c>
    </row>
    <row r="43" spans="1:8" x14ac:dyDescent="0.3">
      <c r="A43" s="4">
        <v>36</v>
      </c>
      <c r="B43" s="3">
        <v>2305274</v>
      </c>
      <c r="C43" s="3" t="s">
        <v>71</v>
      </c>
      <c r="D43">
        <v>10</v>
      </c>
      <c r="E43">
        <v>40</v>
      </c>
      <c r="F43">
        <v>40</v>
      </c>
      <c r="G43">
        <f t="shared" si="0"/>
        <v>90</v>
      </c>
      <c r="H43" t="s">
        <v>147</v>
      </c>
    </row>
    <row r="44" spans="1:8" x14ac:dyDescent="0.3">
      <c r="A44" s="4">
        <v>37</v>
      </c>
      <c r="B44" s="3">
        <v>2305309</v>
      </c>
      <c r="C44" s="3" t="s">
        <v>72</v>
      </c>
      <c r="D44">
        <v>10</v>
      </c>
      <c r="E44">
        <v>30</v>
      </c>
      <c r="F44">
        <v>30</v>
      </c>
      <c r="G44">
        <f t="shared" si="0"/>
        <v>70</v>
      </c>
    </row>
    <row r="45" spans="1:8" x14ac:dyDescent="0.3">
      <c r="A45" s="4">
        <v>38</v>
      </c>
      <c r="B45" s="3">
        <v>2307824</v>
      </c>
      <c r="C45" s="3" t="s">
        <v>73</v>
      </c>
      <c r="D45">
        <v>10</v>
      </c>
      <c r="E45">
        <v>10</v>
      </c>
      <c r="F45">
        <v>15</v>
      </c>
      <c r="G45">
        <f t="shared" si="0"/>
        <v>35</v>
      </c>
    </row>
    <row r="46" spans="1:8" x14ac:dyDescent="0.3">
      <c r="A46" s="4">
        <v>39</v>
      </c>
      <c r="B46" s="3">
        <v>2309357</v>
      </c>
      <c r="C46" s="3" t="s">
        <v>74</v>
      </c>
      <c r="D46">
        <v>10</v>
      </c>
      <c r="E46">
        <v>10</v>
      </c>
      <c r="F46">
        <v>15</v>
      </c>
      <c r="G46">
        <f t="shared" si="0"/>
        <v>35</v>
      </c>
      <c r="H46" t="s">
        <v>149</v>
      </c>
    </row>
    <row r="47" spans="1:8" x14ac:dyDescent="0.3">
      <c r="A47" s="4">
        <v>40</v>
      </c>
      <c r="B47" s="3">
        <v>2309445</v>
      </c>
      <c r="C47" s="3" t="s">
        <v>75</v>
      </c>
      <c r="D47">
        <v>10</v>
      </c>
      <c r="E47">
        <v>10</v>
      </c>
      <c r="F47">
        <v>30</v>
      </c>
      <c r="G47">
        <f t="shared" si="0"/>
        <v>50</v>
      </c>
    </row>
    <row r="48" spans="1:8" x14ac:dyDescent="0.3">
      <c r="A48" s="4">
        <v>41</v>
      </c>
      <c r="B48" s="3">
        <v>2309578</v>
      </c>
      <c r="C48" s="3" t="s">
        <v>76</v>
      </c>
      <c r="D48">
        <v>10</v>
      </c>
      <c r="E48">
        <v>20</v>
      </c>
      <c r="F48">
        <v>30</v>
      </c>
      <c r="G48">
        <f t="shared" si="0"/>
        <v>60</v>
      </c>
    </row>
    <row r="49" spans="1:8" x14ac:dyDescent="0.3">
      <c r="A49" s="4">
        <v>42</v>
      </c>
      <c r="B49" s="3">
        <v>2309648</v>
      </c>
      <c r="C49" s="3" t="s">
        <v>77</v>
      </c>
      <c r="D49">
        <v>10</v>
      </c>
      <c r="E49">
        <v>10</v>
      </c>
      <c r="F49">
        <v>20</v>
      </c>
      <c r="G49">
        <f t="shared" si="0"/>
        <v>40</v>
      </c>
    </row>
    <row r="50" spans="1:8" x14ac:dyDescent="0.3">
      <c r="A50" s="4">
        <v>43</v>
      </c>
      <c r="B50" s="3">
        <v>2309815</v>
      </c>
      <c r="C50" s="3" t="s">
        <v>78</v>
      </c>
      <c r="D50">
        <v>10</v>
      </c>
      <c r="E50">
        <v>10</v>
      </c>
      <c r="F50">
        <v>15</v>
      </c>
      <c r="G50">
        <f t="shared" si="0"/>
        <v>35</v>
      </c>
      <c r="H50" t="s">
        <v>149</v>
      </c>
    </row>
    <row r="51" spans="1:8" x14ac:dyDescent="0.3">
      <c r="A51" s="4">
        <v>44</v>
      </c>
      <c r="B51" s="3">
        <v>2310083</v>
      </c>
      <c r="C51" s="3" t="s">
        <v>79</v>
      </c>
      <c r="D51">
        <v>10</v>
      </c>
      <c r="E51">
        <v>40</v>
      </c>
      <c r="F51">
        <v>50</v>
      </c>
      <c r="G51">
        <f t="shared" si="0"/>
        <v>100</v>
      </c>
    </row>
    <row r="52" spans="1:8" x14ac:dyDescent="0.3">
      <c r="A52" s="4">
        <v>45</v>
      </c>
      <c r="B52" s="3">
        <v>2310850</v>
      </c>
      <c r="C52" s="3" t="s">
        <v>80</v>
      </c>
      <c r="D52">
        <v>10</v>
      </c>
      <c r="E52">
        <v>10</v>
      </c>
      <c r="F52">
        <v>15</v>
      </c>
      <c r="G52">
        <f t="shared" si="0"/>
        <v>35</v>
      </c>
      <c r="H52" t="s">
        <v>149</v>
      </c>
    </row>
    <row r="53" spans="1:8" x14ac:dyDescent="0.3">
      <c r="A53" s="4">
        <v>46</v>
      </c>
      <c r="B53">
        <v>2310974</v>
      </c>
      <c r="C53" t="s">
        <v>81</v>
      </c>
      <c r="D53">
        <v>10</v>
      </c>
      <c r="E53">
        <v>10</v>
      </c>
      <c r="F53">
        <v>15</v>
      </c>
      <c r="G53">
        <f t="shared" si="0"/>
        <v>35</v>
      </c>
      <c r="H53" t="s">
        <v>149</v>
      </c>
    </row>
    <row r="54" spans="1:8" x14ac:dyDescent="0.3">
      <c r="A54" s="4">
        <v>47</v>
      </c>
      <c r="B54">
        <v>2310978</v>
      </c>
      <c r="C54" t="s">
        <v>82</v>
      </c>
      <c r="D54">
        <v>10</v>
      </c>
      <c r="E54">
        <v>10</v>
      </c>
      <c r="F54">
        <v>15</v>
      </c>
      <c r="G54">
        <f t="shared" si="0"/>
        <v>35</v>
      </c>
      <c r="H54" t="s">
        <v>149</v>
      </c>
    </row>
    <row r="55" spans="1:8" x14ac:dyDescent="0.3">
      <c r="A55" s="4">
        <v>48</v>
      </c>
      <c r="B55">
        <v>2311119</v>
      </c>
      <c r="C55" t="s">
        <v>83</v>
      </c>
      <c r="D55">
        <v>10</v>
      </c>
      <c r="E55">
        <v>40</v>
      </c>
      <c r="F55">
        <v>35</v>
      </c>
      <c r="G55">
        <f t="shared" si="0"/>
        <v>85</v>
      </c>
      <c r="H55" t="s">
        <v>148</v>
      </c>
    </row>
    <row r="56" spans="1:8" x14ac:dyDescent="0.3">
      <c r="A56" s="4">
        <v>49</v>
      </c>
      <c r="B56">
        <v>2311174</v>
      </c>
      <c r="C56" t="s">
        <v>84</v>
      </c>
      <c r="D56">
        <v>10</v>
      </c>
      <c r="E56">
        <v>10</v>
      </c>
      <c r="F56">
        <v>15</v>
      </c>
      <c r="G56">
        <f t="shared" si="0"/>
        <v>35</v>
      </c>
      <c r="H56" t="s">
        <v>149</v>
      </c>
    </row>
    <row r="57" spans="1:8" x14ac:dyDescent="0.3">
      <c r="A57" s="4">
        <v>50</v>
      </c>
      <c r="B57">
        <v>2311216</v>
      </c>
      <c r="C57" t="s">
        <v>85</v>
      </c>
      <c r="D57">
        <v>10</v>
      </c>
      <c r="E57">
        <v>40</v>
      </c>
      <c r="F57">
        <v>50</v>
      </c>
      <c r="G57">
        <f t="shared" si="0"/>
        <v>100</v>
      </c>
    </row>
    <row r="58" spans="1:8" x14ac:dyDescent="0.3">
      <c r="A58" s="4">
        <v>51</v>
      </c>
      <c r="B58">
        <v>2311231</v>
      </c>
      <c r="C58" t="s">
        <v>86</v>
      </c>
      <c r="D58">
        <v>10</v>
      </c>
      <c r="E58">
        <v>10</v>
      </c>
      <c r="F58">
        <v>30</v>
      </c>
      <c r="G58">
        <f t="shared" si="0"/>
        <v>50</v>
      </c>
    </row>
    <row r="59" spans="1:8" x14ac:dyDescent="0.3">
      <c r="A59" s="4">
        <v>52</v>
      </c>
      <c r="B59">
        <v>2312120</v>
      </c>
      <c r="C59" t="s">
        <v>87</v>
      </c>
      <c r="D59">
        <v>10</v>
      </c>
      <c r="E59">
        <v>30</v>
      </c>
      <c r="F59">
        <v>30</v>
      </c>
      <c r="G59">
        <f t="shared" si="0"/>
        <v>70</v>
      </c>
    </row>
    <row r="60" spans="1:8" x14ac:dyDescent="0.3">
      <c r="A60" s="4">
        <v>53</v>
      </c>
      <c r="B60">
        <v>2312239</v>
      </c>
      <c r="C60" t="s">
        <v>88</v>
      </c>
      <c r="D60">
        <v>10</v>
      </c>
      <c r="E60">
        <v>40</v>
      </c>
      <c r="F60">
        <v>50</v>
      </c>
      <c r="G60">
        <f t="shared" si="0"/>
        <v>100</v>
      </c>
    </row>
    <row r="66" spans="7:7" x14ac:dyDescent="0.3">
      <c r="G66">
        <f>AVERAGE(G8:G60)</f>
        <v>54.528301886792455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14" sqref="F14"/>
    </sheetView>
  </sheetViews>
  <sheetFormatPr defaultRowHeight="14.4" x14ac:dyDescent="0.3"/>
  <cols>
    <col min="3" max="3" width="36.6640625" customWidth="1"/>
    <col min="4" max="4" width="13.6640625" bestFit="1" customWidth="1"/>
    <col min="5" max="5" width="12.44140625" bestFit="1" customWidth="1"/>
  </cols>
  <sheetData>
    <row r="1" spans="1:8" x14ac:dyDescent="0.3">
      <c r="A1" t="s">
        <v>27</v>
      </c>
    </row>
    <row r="2" spans="1:8" x14ac:dyDescent="0.3">
      <c r="A2" t="s">
        <v>1</v>
      </c>
    </row>
    <row r="3" spans="1:8" x14ac:dyDescent="0.3">
      <c r="A3" t="s">
        <v>35</v>
      </c>
    </row>
    <row r="7" spans="1:8" x14ac:dyDescent="0.3">
      <c r="A7" s="2" t="s">
        <v>2</v>
      </c>
      <c r="B7" s="2" t="s">
        <v>3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</row>
    <row r="8" spans="1:8" x14ac:dyDescent="0.3">
      <c r="A8" s="4">
        <v>1</v>
      </c>
      <c r="B8" s="3">
        <v>2000188</v>
      </c>
      <c r="C8" s="3" t="s">
        <v>36</v>
      </c>
      <c r="G8">
        <f>D8+E8+F8</f>
        <v>0</v>
      </c>
      <c r="H8" t="s">
        <v>134</v>
      </c>
    </row>
    <row r="9" spans="1:8" x14ac:dyDescent="0.3">
      <c r="A9" s="4">
        <v>2</v>
      </c>
      <c r="B9" s="3">
        <v>2006363</v>
      </c>
      <c r="C9" s="3" t="s">
        <v>37</v>
      </c>
      <c r="G9">
        <f t="shared" ref="G9:G60" si="0">D9+E9+F9</f>
        <v>0</v>
      </c>
    </row>
    <row r="10" spans="1:8" x14ac:dyDescent="0.3">
      <c r="A10" s="4">
        <v>3</v>
      </c>
      <c r="B10" s="3">
        <v>2007763</v>
      </c>
      <c r="C10" s="3" t="s">
        <v>38</v>
      </c>
      <c r="G10">
        <f t="shared" si="0"/>
        <v>0</v>
      </c>
    </row>
    <row r="11" spans="1:8" x14ac:dyDescent="0.3">
      <c r="A11" s="4">
        <v>4</v>
      </c>
      <c r="B11" s="3">
        <v>2102292</v>
      </c>
      <c r="C11" s="3" t="s">
        <v>39</v>
      </c>
      <c r="D11">
        <v>10</v>
      </c>
      <c r="E11">
        <v>30</v>
      </c>
      <c r="F11">
        <v>30</v>
      </c>
      <c r="G11">
        <f t="shared" si="0"/>
        <v>70</v>
      </c>
    </row>
    <row r="12" spans="1:8" x14ac:dyDescent="0.3">
      <c r="A12" s="4">
        <v>5</v>
      </c>
      <c r="B12" s="3">
        <v>2200006</v>
      </c>
      <c r="C12" s="3" t="s">
        <v>40</v>
      </c>
      <c r="G12">
        <f t="shared" si="0"/>
        <v>0</v>
      </c>
    </row>
    <row r="13" spans="1:8" x14ac:dyDescent="0.3">
      <c r="A13" s="4">
        <v>6</v>
      </c>
      <c r="B13" s="3">
        <v>2202778</v>
      </c>
      <c r="C13" s="3" t="s">
        <v>41</v>
      </c>
      <c r="D13">
        <v>10</v>
      </c>
      <c r="E13">
        <v>20</v>
      </c>
      <c r="F13">
        <v>20</v>
      </c>
      <c r="G13">
        <f t="shared" si="0"/>
        <v>50</v>
      </c>
      <c r="H13" t="s">
        <v>124</v>
      </c>
    </row>
    <row r="14" spans="1:8" x14ac:dyDescent="0.3">
      <c r="A14" s="4">
        <v>7</v>
      </c>
      <c r="B14" s="3">
        <v>2203066</v>
      </c>
      <c r="C14" s="3" t="s">
        <v>42</v>
      </c>
      <c r="D14">
        <v>10</v>
      </c>
      <c r="E14">
        <v>5</v>
      </c>
      <c r="F14">
        <v>20</v>
      </c>
      <c r="G14">
        <f t="shared" si="0"/>
        <v>35</v>
      </c>
    </row>
    <row r="15" spans="1:8" x14ac:dyDescent="0.3">
      <c r="A15" s="4">
        <v>8</v>
      </c>
      <c r="B15" s="3">
        <v>2205324</v>
      </c>
      <c r="C15" s="3" t="s">
        <v>43</v>
      </c>
      <c r="D15">
        <v>5</v>
      </c>
      <c r="E15">
        <v>5</v>
      </c>
      <c r="F15">
        <v>10</v>
      </c>
      <c r="G15">
        <f t="shared" si="0"/>
        <v>20</v>
      </c>
      <c r="H15" t="s">
        <v>133</v>
      </c>
    </row>
    <row r="16" spans="1:8" x14ac:dyDescent="0.3">
      <c r="A16" s="4">
        <v>9</v>
      </c>
      <c r="B16" s="3">
        <v>2205328</v>
      </c>
      <c r="C16" s="3" t="s">
        <v>44</v>
      </c>
      <c r="D16">
        <v>10</v>
      </c>
      <c r="E16">
        <v>6</v>
      </c>
      <c r="F16">
        <v>16</v>
      </c>
      <c r="G16">
        <f t="shared" si="0"/>
        <v>32</v>
      </c>
    </row>
    <row r="17" spans="1:8" x14ac:dyDescent="0.3">
      <c r="A17" s="4">
        <v>10</v>
      </c>
      <c r="B17" s="3">
        <v>2205391</v>
      </c>
      <c r="C17" s="3" t="s">
        <v>45</v>
      </c>
      <c r="D17">
        <v>10</v>
      </c>
      <c r="E17">
        <v>20</v>
      </c>
      <c r="F17">
        <v>20</v>
      </c>
      <c r="G17">
        <f t="shared" si="0"/>
        <v>50</v>
      </c>
      <c r="H17" t="s">
        <v>124</v>
      </c>
    </row>
    <row r="18" spans="1:8" x14ac:dyDescent="0.3">
      <c r="A18" s="4">
        <v>11</v>
      </c>
      <c r="B18" s="3">
        <v>2205484</v>
      </c>
      <c r="C18" s="3" t="s">
        <v>46</v>
      </c>
      <c r="D18">
        <v>10</v>
      </c>
      <c r="E18">
        <v>10</v>
      </c>
      <c r="F18">
        <v>25</v>
      </c>
      <c r="G18">
        <f t="shared" si="0"/>
        <v>45</v>
      </c>
    </row>
    <row r="19" spans="1:8" x14ac:dyDescent="0.3">
      <c r="A19" s="4">
        <v>12</v>
      </c>
      <c r="B19" s="3">
        <v>2300330</v>
      </c>
      <c r="C19" s="3" t="s">
        <v>47</v>
      </c>
      <c r="D19">
        <v>10</v>
      </c>
      <c r="E19">
        <v>20</v>
      </c>
      <c r="F19">
        <v>30</v>
      </c>
      <c r="G19">
        <f t="shared" si="0"/>
        <v>60</v>
      </c>
    </row>
    <row r="20" spans="1:8" x14ac:dyDescent="0.3">
      <c r="A20" s="4">
        <v>13</v>
      </c>
      <c r="B20" s="3">
        <v>2300414</v>
      </c>
      <c r="C20" s="3" t="s">
        <v>48</v>
      </c>
      <c r="D20">
        <v>10</v>
      </c>
      <c r="E20">
        <v>30</v>
      </c>
      <c r="F20">
        <v>30</v>
      </c>
      <c r="G20">
        <f>D20+E20+F20</f>
        <v>70</v>
      </c>
    </row>
    <row r="21" spans="1:8" x14ac:dyDescent="0.3">
      <c r="A21" s="4">
        <v>14</v>
      </c>
      <c r="B21" s="3">
        <v>2300456</v>
      </c>
      <c r="C21" s="3" t="s">
        <v>49</v>
      </c>
      <c r="D21">
        <v>10</v>
      </c>
      <c r="E21">
        <v>40</v>
      </c>
      <c r="F21">
        <v>50</v>
      </c>
      <c r="G21">
        <f t="shared" si="0"/>
        <v>100</v>
      </c>
    </row>
    <row r="22" spans="1:8" x14ac:dyDescent="0.3">
      <c r="A22" s="4">
        <v>15</v>
      </c>
      <c r="B22" s="3">
        <v>2300484</v>
      </c>
      <c r="C22" s="3" t="s">
        <v>50</v>
      </c>
      <c r="D22">
        <v>10</v>
      </c>
      <c r="E22">
        <v>40</v>
      </c>
      <c r="F22">
        <v>30</v>
      </c>
      <c r="G22">
        <f t="shared" si="0"/>
        <v>80</v>
      </c>
      <c r="H22" t="s">
        <v>125</v>
      </c>
    </row>
    <row r="23" spans="1:8" x14ac:dyDescent="0.3">
      <c r="A23" s="4">
        <v>16</v>
      </c>
      <c r="B23" s="3">
        <v>2300492</v>
      </c>
      <c r="C23" s="3" t="s">
        <v>51</v>
      </c>
      <c r="D23">
        <v>10</v>
      </c>
      <c r="E23">
        <v>40</v>
      </c>
      <c r="F23">
        <v>35</v>
      </c>
      <c r="G23">
        <f t="shared" si="0"/>
        <v>85</v>
      </c>
      <c r="H23" t="s">
        <v>128</v>
      </c>
    </row>
    <row r="24" spans="1:8" x14ac:dyDescent="0.3">
      <c r="A24" s="4">
        <v>17</v>
      </c>
      <c r="B24" s="3">
        <v>2300613</v>
      </c>
      <c r="C24" s="3" t="s">
        <v>52</v>
      </c>
      <c r="D24">
        <v>10</v>
      </c>
      <c r="E24">
        <v>40</v>
      </c>
      <c r="F24">
        <v>50</v>
      </c>
      <c r="G24">
        <f t="shared" si="0"/>
        <v>100</v>
      </c>
    </row>
    <row r="25" spans="1:8" x14ac:dyDescent="0.3">
      <c r="A25" s="4">
        <v>18</v>
      </c>
      <c r="B25" s="3">
        <v>2300624</v>
      </c>
      <c r="C25" s="3" t="s">
        <v>53</v>
      </c>
      <c r="D25">
        <v>10</v>
      </c>
      <c r="E25">
        <v>20</v>
      </c>
      <c r="F25">
        <v>20</v>
      </c>
      <c r="G25">
        <f t="shared" si="0"/>
        <v>50</v>
      </c>
      <c r="H25" t="s">
        <v>124</v>
      </c>
    </row>
    <row r="26" spans="1:8" x14ac:dyDescent="0.3">
      <c r="A26" s="4">
        <v>19</v>
      </c>
      <c r="B26" s="3">
        <v>2300801</v>
      </c>
      <c r="C26" s="3" t="s">
        <v>54</v>
      </c>
      <c r="D26">
        <v>10</v>
      </c>
      <c r="E26">
        <v>20</v>
      </c>
      <c r="F26">
        <v>20</v>
      </c>
      <c r="G26">
        <f t="shared" si="0"/>
        <v>50</v>
      </c>
      <c r="H26" t="s">
        <v>124</v>
      </c>
    </row>
    <row r="27" spans="1:8" x14ac:dyDescent="0.3">
      <c r="A27" s="4">
        <v>20</v>
      </c>
      <c r="B27" s="3">
        <v>2301093</v>
      </c>
      <c r="C27" s="3" t="s">
        <v>55</v>
      </c>
      <c r="D27">
        <v>10</v>
      </c>
      <c r="E27">
        <v>20</v>
      </c>
      <c r="F27">
        <v>30</v>
      </c>
      <c r="G27">
        <f t="shared" si="0"/>
        <v>60</v>
      </c>
      <c r="H27" t="s">
        <v>132</v>
      </c>
    </row>
    <row r="28" spans="1:8" x14ac:dyDescent="0.3">
      <c r="A28" s="4">
        <v>21</v>
      </c>
      <c r="B28" s="3">
        <v>2301102</v>
      </c>
      <c r="C28" s="3" t="s">
        <v>56</v>
      </c>
      <c r="D28">
        <v>10</v>
      </c>
      <c r="E28">
        <v>20</v>
      </c>
      <c r="F28">
        <v>30</v>
      </c>
      <c r="G28">
        <f t="shared" si="0"/>
        <v>60</v>
      </c>
      <c r="H28" t="s">
        <v>131</v>
      </c>
    </row>
    <row r="29" spans="1:8" x14ac:dyDescent="0.3">
      <c r="A29" s="4">
        <v>22</v>
      </c>
      <c r="B29" s="3">
        <v>2301125</v>
      </c>
      <c r="C29" s="3" t="s">
        <v>57</v>
      </c>
      <c r="D29">
        <v>10</v>
      </c>
      <c r="E29">
        <v>40</v>
      </c>
      <c r="F29">
        <v>40</v>
      </c>
      <c r="G29">
        <f t="shared" si="0"/>
        <v>90</v>
      </c>
      <c r="H29" t="s">
        <v>126</v>
      </c>
    </row>
    <row r="30" spans="1:8" x14ac:dyDescent="0.3">
      <c r="A30" s="4">
        <v>23</v>
      </c>
      <c r="B30" s="3">
        <v>2301410</v>
      </c>
      <c r="C30" s="3" t="s">
        <v>58</v>
      </c>
      <c r="D30">
        <v>10</v>
      </c>
      <c r="E30">
        <v>30</v>
      </c>
      <c r="F30">
        <v>30</v>
      </c>
      <c r="G30">
        <f t="shared" si="0"/>
        <v>70</v>
      </c>
      <c r="H30" t="s">
        <v>131</v>
      </c>
    </row>
    <row r="31" spans="1:8" x14ac:dyDescent="0.3">
      <c r="A31" s="4">
        <v>24</v>
      </c>
      <c r="B31" s="3">
        <v>2301579</v>
      </c>
      <c r="C31" s="3" t="s">
        <v>59</v>
      </c>
      <c r="D31">
        <v>10</v>
      </c>
      <c r="E31">
        <v>20</v>
      </c>
      <c r="F31">
        <v>20</v>
      </c>
      <c r="G31">
        <f t="shared" si="0"/>
        <v>50</v>
      </c>
      <c r="H31" t="s">
        <v>124</v>
      </c>
    </row>
    <row r="32" spans="1:8" x14ac:dyDescent="0.3">
      <c r="A32" s="4">
        <v>25</v>
      </c>
      <c r="B32" s="3">
        <v>2301596</v>
      </c>
      <c r="C32" s="3" t="s">
        <v>60</v>
      </c>
      <c r="D32">
        <v>10</v>
      </c>
      <c r="E32">
        <v>40</v>
      </c>
      <c r="F32">
        <v>50</v>
      </c>
      <c r="G32">
        <f t="shared" si="0"/>
        <v>100</v>
      </c>
    </row>
    <row r="33" spans="1:8" x14ac:dyDescent="0.3">
      <c r="A33" s="4">
        <v>26</v>
      </c>
      <c r="B33" s="3">
        <v>2301895</v>
      </c>
      <c r="C33" s="3" t="s">
        <v>61</v>
      </c>
      <c r="D33">
        <v>10</v>
      </c>
      <c r="E33">
        <v>20</v>
      </c>
      <c r="F33">
        <v>20</v>
      </c>
      <c r="G33">
        <f t="shared" si="0"/>
        <v>50</v>
      </c>
      <c r="H33" t="s">
        <v>124</v>
      </c>
    </row>
    <row r="34" spans="1:8" x14ac:dyDescent="0.3">
      <c r="A34" s="4">
        <v>27</v>
      </c>
      <c r="B34" s="3">
        <v>2304191</v>
      </c>
      <c r="C34" s="3" t="s">
        <v>62</v>
      </c>
      <c r="D34">
        <v>10</v>
      </c>
      <c r="E34">
        <v>20</v>
      </c>
      <c r="F34">
        <v>30</v>
      </c>
      <c r="G34">
        <f t="shared" si="0"/>
        <v>60</v>
      </c>
      <c r="H34" t="s">
        <v>131</v>
      </c>
    </row>
    <row r="35" spans="1:8" x14ac:dyDescent="0.3">
      <c r="A35" s="4">
        <v>28</v>
      </c>
      <c r="B35" s="3">
        <v>2304330</v>
      </c>
      <c r="C35" s="3" t="s">
        <v>63</v>
      </c>
      <c r="D35">
        <v>10</v>
      </c>
      <c r="E35">
        <v>30</v>
      </c>
      <c r="F35">
        <v>30</v>
      </c>
      <c r="G35">
        <f t="shared" si="0"/>
        <v>70</v>
      </c>
    </row>
    <row r="36" spans="1:8" x14ac:dyDescent="0.3">
      <c r="A36" s="4">
        <v>29</v>
      </c>
      <c r="B36" s="3">
        <v>2304539</v>
      </c>
      <c r="C36" s="3" t="s">
        <v>64</v>
      </c>
      <c r="D36">
        <v>10</v>
      </c>
      <c r="E36">
        <v>20</v>
      </c>
      <c r="F36">
        <v>20</v>
      </c>
      <c r="G36">
        <f t="shared" si="0"/>
        <v>50</v>
      </c>
      <c r="H36" t="s">
        <v>124</v>
      </c>
    </row>
    <row r="37" spans="1:8" x14ac:dyDescent="0.3">
      <c r="A37" s="4">
        <v>30</v>
      </c>
      <c r="B37" s="3">
        <v>2304742</v>
      </c>
      <c r="C37" s="3" t="s">
        <v>65</v>
      </c>
      <c r="D37">
        <v>10</v>
      </c>
      <c r="E37">
        <v>40</v>
      </c>
      <c r="F37">
        <v>40</v>
      </c>
      <c r="G37">
        <f t="shared" si="0"/>
        <v>90</v>
      </c>
      <c r="H37" t="s">
        <v>127</v>
      </c>
    </row>
    <row r="38" spans="1:8" x14ac:dyDescent="0.3">
      <c r="A38" s="4">
        <v>31</v>
      </c>
      <c r="B38" s="3">
        <v>2304746</v>
      </c>
      <c r="C38" s="3" t="s">
        <v>66</v>
      </c>
      <c r="D38">
        <v>10</v>
      </c>
      <c r="E38">
        <v>30</v>
      </c>
      <c r="F38">
        <v>30</v>
      </c>
      <c r="G38">
        <f t="shared" si="0"/>
        <v>70</v>
      </c>
    </row>
    <row r="39" spans="1:8" x14ac:dyDescent="0.3">
      <c r="A39" s="4">
        <v>32</v>
      </c>
      <c r="B39" s="3">
        <v>2304820</v>
      </c>
      <c r="C39" s="3" t="s">
        <v>67</v>
      </c>
      <c r="D39">
        <v>10</v>
      </c>
      <c r="E39">
        <v>30</v>
      </c>
      <c r="F39">
        <v>30</v>
      </c>
      <c r="G39">
        <f t="shared" si="0"/>
        <v>70</v>
      </c>
    </row>
    <row r="40" spans="1:8" x14ac:dyDescent="0.3">
      <c r="A40" s="4">
        <v>33</v>
      </c>
      <c r="B40" s="3">
        <v>2304826</v>
      </c>
      <c r="C40" s="3" t="s">
        <v>68</v>
      </c>
      <c r="D40">
        <v>10</v>
      </c>
      <c r="E40">
        <v>25</v>
      </c>
      <c r="F40">
        <v>25</v>
      </c>
      <c r="G40">
        <f t="shared" si="0"/>
        <v>60</v>
      </c>
      <c r="H40" t="s">
        <v>129</v>
      </c>
    </row>
    <row r="41" spans="1:8" x14ac:dyDescent="0.3">
      <c r="A41" s="4">
        <v>34</v>
      </c>
      <c r="B41" s="3">
        <v>2304879</v>
      </c>
      <c r="C41" s="3" t="s">
        <v>69</v>
      </c>
      <c r="D41">
        <v>10</v>
      </c>
      <c r="E41">
        <v>40</v>
      </c>
      <c r="F41">
        <v>50</v>
      </c>
      <c r="G41">
        <f t="shared" si="0"/>
        <v>100</v>
      </c>
    </row>
    <row r="42" spans="1:8" x14ac:dyDescent="0.3">
      <c r="A42" s="4">
        <v>35</v>
      </c>
      <c r="B42" s="3">
        <v>2304934</v>
      </c>
      <c r="C42" s="3" t="s">
        <v>70</v>
      </c>
      <c r="D42">
        <v>10</v>
      </c>
      <c r="E42">
        <v>40</v>
      </c>
      <c r="F42">
        <v>50</v>
      </c>
      <c r="G42">
        <f t="shared" si="0"/>
        <v>100</v>
      </c>
    </row>
    <row r="43" spans="1:8" x14ac:dyDescent="0.3">
      <c r="A43" s="4">
        <v>36</v>
      </c>
      <c r="B43" s="3">
        <v>2305274</v>
      </c>
      <c r="C43" s="3" t="s">
        <v>71</v>
      </c>
      <c r="D43">
        <v>10</v>
      </c>
      <c r="E43">
        <v>40</v>
      </c>
      <c r="F43">
        <v>50</v>
      </c>
      <c r="G43">
        <f t="shared" si="0"/>
        <v>100</v>
      </c>
    </row>
    <row r="44" spans="1:8" x14ac:dyDescent="0.3">
      <c r="A44" s="4">
        <v>37</v>
      </c>
      <c r="B44" s="3">
        <v>2305309</v>
      </c>
      <c r="C44" s="3" t="s">
        <v>72</v>
      </c>
      <c r="D44">
        <v>10</v>
      </c>
      <c r="E44">
        <v>40</v>
      </c>
      <c r="F44">
        <v>40</v>
      </c>
      <c r="G44">
        <f t="shared" si="0"/>
        <v>90</v>
      </c>
      <c r="H44" t="s">
        <v>130</v>
      </c>
    </row>
    <row r="45" spans="1:8" x14ac:dyDescent="0.3">
      <c r="A45" s="4">
        <v>38</v>
      </c>
      <c r="B45" s="3">
        <v>2307824</v>
      </c>
      <c r="C45" s="3" t="s">
        <v>73</v>
      </c>
      <c r="G45">
        <f t="shared" si="0"/>
        <v>0</v>
      </c>
      <c r="H45" t="s">
        <v>134</v>
      </c>
    </row>
    <row r="46" spans="1:8" x14ac:dyDescent="0.3">
      <c r="A46" s="4">
        <v>39</v>
      </c>
      <c r="B46" s="3">
        <v>2309357</v>
      </c>
      <c r="C46" s="3" t="s">
        <v>74</v>
      </c>
      <c r="D46">
        <v>10</v>
      </c>
      <c r="E46">
        <v>10</v>
      </c>
      <c r="F46">
        <v>25</v>
      </c>
      <c r="G46">
        <f t="shared" si="0"/>
        <v>45</v>
      </c>
    </row>
    <row r="47" spans="1:8" x14ac:dyDescent="0.3">
      <c r="A47" s="4">
        <v>40</v>
      </c>
      <c r="B47" s="3">
        <v>2309445</v>
      </c>
      <c r="C47" s="3" t="s">
        <v>75</v>
      </c>
      <c r="D47">
        <v>5</v>
      </c>
      <c r="F47">
        <v>15</v>
      </c>
      <c r="G47">
        <f t="shared" si="0"/>
        <v>20</v>
      </c>
    </row>
    <row r="48" spans="1:8" x14ac:dyDescent="0.3">
      <c r="A48" s="4">
        <v>41</v>
      </c>
      <c r="B48" s="3">
        <v>2309578</v>
      </c>
      <c r="C48" s="3" t="s">
        <v>76</v>
      </c>
      <c r="D48">
        <v>10</v>
      </c>
      <c r="E48">
        <v>40</v>
      </c>
      <c r="F48">
        <v>50</v>
      </c>
      <c r="G48">
        <f t="shared" si="0"/>
        <v>100</v>
      </c>
    </row>
    <row r="49" spans="1:8" x14ac:dyDescent="0.3">
      <c r="A49" s="4">
        <v>42</v>
      </c>
      <c r="B49" s="3">
        <v>2309648</v>
      </c>
      <c r="C49" s="3" t="s">
        <v>77</v>
      </c>
      <c r="D49">
        <v>5</v>
      </c>
      <c r="E49">
        <v>10</v>
      </c>
      <c r="F49">
        <v>15</v>
      </c>
      <c r="G49">
        <f t="shared" si="0"/>
        <v>30</v>
      </c>
    </row>
    <row r="50" spans="1:8" x14ac:dyDescent="0.3">
      <c r="A50" s="4">
        <v>43</v>
      </c>
      <c r="B50" s="3">
        <v>2309815</v>
      </c>
      <c r="C50" s="3" t="s">
        <v>78</v>
      </c>
      <c r="D50">
        <v>10</v>
      </c>
      <c r="E50">
        <v>20</v>
      </c>
      <c r="F50">
        <v>20</v>
      </c>
      <c r="G50">
        <f t="shared" si="0"/>
        <v>50</v>
      </c>
      <c r="H50" t="s">
        <v>124</v>
      </c>
    </row>
    <row r="51" spans="1:8" x14ac:dyDescent="0.3">
      <c r="A51" s="4">
        <v>44</v>
      </c>
      <c r="B51" s="3">
        <v>2310083</v>
      </c>
      <c r="C51" s="3" t="s">
        <v>79</v>
      </c>
      <c r="D51">
        <v>10</v>
      </c>
      <c r="E51">
        <v>30</v>
      </c>
      <c r="F51">
        <v>25</v>
      </c>
      <c r="G51">
        <f t="shared" si="0"/>
        <v>65</v>
      </c>
    </row>
    <row r="52" spans="1:8" x14ac:dyDescent="0.3">
      <c r="A52" s="4">
        <v>45</v>
      </c>
      <c r="B52" s="3">
        <v>2310850</v>
      </c>
      <c r="C52" s="3" t="s">
        <v>80</v>
      </c>
      <c r="D52">
        <v>10</v>
      </c>
      <c r="E52">
        <v>30</v>
      </c>
      <c r="F52">
        <v>30</v>
      </c>
      <c r="G52">
        <f t="shared" si="0"/>
        <v>70</v>
      </c>
    </row>
    <row r="53" spans="1:8" x14ac:dyDescent="0.3">
      <c r="A53" s="4">
        <v>46</v>
      </c>
      <c r="B53">
        <v>2310974</v>
      </c>
      <c r="C53" t="s">
        <v>81</v>
      </c>
      <c r="D53">
        <v>10</v>
      </c>
      <c r="E53">
        <v>20</v>
      </c>
      <c r="F53">
        <v>20</v>
      </c>
      <c r="G53">
        <f t="shared" si="0"/>
        <v>50</v>
      </c>
      <c r="H53" t="s">
        <v>124</v>
      </c>
    </row>
    <row r="54" spans="1:8" x14ac:dyDescent="0.3">
      <c r="A54" s="4">
        <v>47</v>
      </c>
      <c r="B54">
        <v>2310978</v>
      </c>
      <c r="C54" t="s">
        <v>82</v>
      </c>
      <c r="D54">
        <v>10</v>
      </c>
      <c r="E54">
        <v>30</v>
      </c>
      <c r="F54">
        <v>30</v>
      </c>
      <c r="G54">
        <f t="shared" si="0"/>
        <v>70</v>
      </c>
    </row>
    <row r="55" spans="1:8" x14ac:dyDescent="0.3">
      <c r="A55" s="4">
        <v>48</v>
      </c>
      <c r="B55">
        <v>2311119</v>
      </c>
      <c r="C55" t="s">
        <v>83</v>
      </c>
      <c r="D55">
        <v>10</v>
      </c>
      <c r="E55">
        <v>40</v>
      </c>
      <c r="F55">
        <v>50</v>
      </c>
      <c r="G55">
        <f t="shared" si="0"/>
        <v>100</v>
      </c>
    </row>
    <row r="56" spans="1:8" x14ac:dyDescent="0.3">
      <c r="A56" s="4">
        <v>49</v>
      </c>
      <c r="B56">
        <v>2311174</v>
      </c>
      <c r="C56" t="s">
        <v>84</v>
      </c>
      <c r="D56">
        <v>10</v>
      </c>
      <c r="E56">
        <v>20</v>
      </c>
      <c r="F56">
        <v>30</v>
      </c>
      <c r="G56">
        <f t="shared" si="0"/>
        <v>60</v>
      </c>
      <c r="H56" t="s">
        <v>131</v>
      </c>
    </row>
    <row r="57" spans="1:8" x14ac:dyDescent="0.3">
      <c r="A57" s="4">
        <v>50</v>
      </c>
      <c r="B57">
        <v>2311216</v>
      </c>
      <c r="C57" t="s">
        <v>85</v>
      </c>
      <c r="D57">
        <v>10</v>
      </c>
      <c r="E57">
        <v>40</v>
      </c>
      <c r="F57">
        <v>50</v>
      </c>
      <c r="G57">
        <f t="shared" si="0"/>
        <v>100</v>
      </c>
    </row>
    <row r="58" spans="1:8" x14ac:dyDescent="0.3">
      <c r="A58" s="4">
        <v>51</v>
      </c>
      <c r="B58">
        <v>2311231</v>
      </c>
      <c r="C58" t="s">
        <v>86</v>
      </c>
      <c r="D58">
        <v>10</v>
      </c>
      <c r="E58">
        <v>30</v>
      </c>
      <c r="F58">
        <v>30</v>
      </c>
      <c r="G58">
        <f t="shared" si="0"/>
        <v>70</v>
      </c>
    </row>
    <row r="59" spans="1:8" x14ac:dyDescent="0.3">
      <c r="A59" s="4">
        <v>52</v>
      </c>
      <c r="B59">
        <v>2312120</v>
      </c>
      <c r="C59" t="s">
        <v>87</v>
      </c>
      <c r="D59">
        <v>10</v>
      </c>
      <c r="E59">
        <v>25</v>
      </c>
      <c r="F59">
        <v>25</v>
      </c>
      <c r="G59">
        <f t="shared" si="0"/>
        <v>60</v>
      </c>
    </row>
    <row r="60" spans="1:8" x14ac:dyDescent="0.3">
      <c r="A60" s="4">
        <v>53</v>
      </c>
      <c r="B60">
        <v>2312239</v>
      </c>
      <c r="C60" t="s">
        <v>88</v>
      </c>
      <c r="D60">
        <v>10</v>
      </c>
      <c r="E60">
        <v>40</v>
      </c>
      <c r="F60">
        <v>50</v>
      </c>
      <c r="G60">
        <f t="shared" si="0"/>
        <v>100</v>
      </c>
    </row>
    <row r="65" spans="7:7" x14ac:dyDescent="0.3">
      <c r="G65">
        <f>AVERAGE(G8:G60)</f>
        <v>60.886792452830186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0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J60" sqref="J60"/>
    </sheetView>
  </sheetViews>
  <sheetFormatPr defaultRowHeight="14.4" x14ac:dyDescent="0.3"/>
  <cols>
    <col min="3" max="3" width="37.33203125" customWidth="1"/>
    <col min="4" max="4" width="13.6640625" bestFit="1" customWidth="1"/>
    <col min="5" max="5" width="12.44140625" bestFit="1" customWidth="1"/>
    <col min="11" max="11" width="15.44140625" bestFit="1" customWidth="1"/>
    <col min="13" max="13" width="12.5546875" bestFit="1" customWidth="1"/>
    <col min="14" max="14" width="15.44140625" bestFit="1" customWidth="1"/>
  </cols>
  <sheetData>
    <row r="1" spans="1:15" x14ac:dyDescent="0.3">
      <c r="A1" t="s">
        <v>27</v>
      </c>
    </row>
    <row r="2" spans="1:15" x14ac:dyDescent="0.3">
      <c r="A2" t="s">
        <v>1</v>
      </c>
    </row>
    <row r="3" spans="1:15" x14ac:dyDescent="0.3">
      <c r="A3" t="s">
        <v>35</v>
      </c>
    </row>
    <row r="7" spans="1:15" x14ac:dyDescent="0.3">
      <c r="A7" s="2" t="s">
        <v>2</v>
      </c>
      <c r="B7" s="2" t="s">
        <v>3</v>
      </c>
      <c r="C7" s="2" t="s">
        <v>4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2" t="s">
        <v>21</v>
      </c>
      <c r="K7" s="2" t="s">
        <v>18</v>
      </c>
      <c r="L7" s="2" t="s">
        <v>19</v>
      </c>
      <c r="M7" s="2" t="s">
        <v>20</v>
      </c>
      <c r="N7" s="2" t="s">
        <v>22</v>
      </c>
      <c r="O7" s="2" t="s">
        <v>23</v>
      </c>
    </row>
    <row r="8" spans="1:15" x14ac:dyDescent="0.3">
      <c r="A8" s="4">
        <v>1</v>
      </c>
      <c r="B8" s="3">
        <v>2000188</v>
      </c>
      <c r="C8" s="3" t="s">
        <v>36</v>
      </c>
      <c r="D8">
        <f>Kuis!F8</f>
        <v>37.5</v>
      </c>
      <c r="E8">
        <v>0</v>
      </c>
      <c r="F8">
        <f>TMD!K8</f>
        <v>0</v>
      </c>
      <c r="G8">
        <f>UTS!G8</f>
        <v>0</v>
      </c>
      <c r="H8">
        <f>UAS!G8</f>
        <v>0</v>
      </c>
      <c r="I8">
        <f>((D8*20)/100)+((E8*20)/100)+((F8*20)/100)+((G8*20)/100)+((H8*20)/100)</f>
        <v>7.5</v>
      </c>
      <c r="J8" s="1"/>
      <c r="K8" s="4" t="s">
        <v>176</v>
      </c>
      <c r="L8">
        <f>Remedial!G8</f>
        <v>0</v>
      </c>
      <c r="M8">
        <f>((D8*20)/100)+((E8*20)/100)+((F8*20)/100)+((G8*20)/100)+((H8*20)/100)</f>
        <v>7.5</v>
      </c>
      <c r="N8" s="1"/>
      <c r="O8">
        <f>Presensi!U8</f>
        <v>12.5</v>
      </c>
    </row>
    <row r="9" spans="1:15" x14ac:dyDescent="0.3">
      <c r="A9" s="4">
        <v>2</v>
      </c>
      <c r="B9" s="3">
        <v>2006363</v>
      </c>
      <c r="C9" s="3" t="s">
        <v>37</v>
      </c>
      <c r="D9">
        <f>Kuis!F9</f>
        <v>10</v>
      </c>
      <c r="E9">
        <v>0</v>
      </c>
      <c r="F9">
        <f>TMD!K9</f>
        <v>0</v>
      </c>
      <c r="G9">
        <f>UTS!G9</f>
        <v>0</v>
      </c>
      <c r="H9">
        <f>UAS!G9</f>
        <v>0</v>
      </c>
      <c r="I9">
        <f t="shared" ref="I9:I52" si="0">((D9*20)/100)+((E9*20)/100)+((F9*20)/100)+((G9*20)/100)+((H9*20)/100)</f>
        <v>2</v>
      </c>
      <c r="J9" s="1"/>
      <c r="K9" s="4" t="s">
        <v>176</v>
      </c>
      <c r="L9">
        <f>Remedial!G9</f>
        <v>0</v>
      </c>
      <c r="M9">
        <f t="shared" ref="M9:M52" si="1">((D9*20)/100)+((E9*20)/100)+((F9*20)/100)+((G9*20)/100)+((H9*20)/100)</f>
        <v>2</v>
      </c>
      <c r="N9" s="1"/>
      <c r="O9">
        <f>Presensi!U9</f>
        <v>6.25</v>
      </c>
    </row>
    <row r="10" spans="1:15" x14ac:dyDescent="0.3">
      <c r="A10" s="4">
        <v>3</v>
      </c>
      <c r="B10" s="3">
        <v>2007763</v>
      </c>
      <c r="C10" s="3" t="s">
        <v>38</v>
      </c>
      <c r="D10">
        <f>Kuis!F10</f>
        <v>0</v>
      </c>
      <c r="E10">
        <v>8</v>
      </c>
      <c r="F10">
        <f>TMD!K10</f>
        <v>0</v>
      </c>
      <c r="G10">
        <f>UTS!G10</f>
        <v>0</v>
      </c>
      <c r="H10">
        <f>UAS!G10</f>
        <v>0</v>
      </c>
      <c r="I10">
        <f t="shared" si="0"/>
        <v>1.6</v>
      </c>
      <c r="J10" s="1"/>
      <c r="K10" s="4" t="s">
        <v>176</v>
      </c>
      <c r="L10">
        <f>Remedial!G10</f>
        <v>0</v>
      </c>
      <c r="M10">
        <f t="shared" si="1"/>
        <v>1.6</v>
      </c>
      <c r="N10" s="1"/>
      <c r="O10">
        <f>Presensi!U10</f>
        <v>0</v>
      </c>
    </row>
    <row r="11" spans="1:15" x14ac:dyDescent="0.3">
      <c r="A11" s="4">
        <v>4</v>
      </c>
      <c r="B11" s="3">
        <v>2102292</v>
      </c>
      <c r="C11" s="3" t="s">
        <v>39</v>
      </c>
      <c r="D11">
        <f>Kuis!F11</f>
        <v>70</v>
      </c>
      <c r="E11">
        <v>57</v>
      </c>
      <c r="F11">
        <f>TMD!K11</f>
        <v>65</v>
      </c>
      <c r="G11">
        <f>UTS!G11</f>
        <v>35</v>
      </c>
      <c r="H11">
        <f>UAS!G11</f>
        <v>70</v>
      </c>
      <c r="I11">
        <f t="shared" si="0"/>
        <v>59.4</v>
      </c>
      <c r="J11" s="1" t="s">
        <v>177</v>
      </c>
      <c r="K11" s="4"/>
      <c r="L11">
        <f>Remedial!G11</f>
        <v>0</v>
      </c>
      <c r="M11">
        <f t="shared" si="1"/>
        <v>59.4</v>
      </c>
      <c r="N11" s="1"/>
      <c r="O11">
        <f>Presensi!U11</f>
        <v>25</v>
      </c>
    </row>
    <row r="12" spans="1:15" x14ac:dyDescent="0.3">
      <c r="A12" s="4">
        <v>5</v>
      </c>
      <c r="B12" s="3">
        <v>2200006</v>
      </c>
      <c r="C12" s="3" t="s">
        <v>40</v>
      </c>
      <c r="D12">
        <f>Kuis!F12</f>
        <v>0</v>
      </c>
      <c r="E12">
        <v>0</v>
      </c>
      <c r="F12">
        <f>TMD!K12</f>
        <v>0</v>
      </c>
      <c r="G12">
        <f>UTS!G12</f>
        <v>0</v>
      </c>
      <c r="H12">
        <f>UAS!G12</f>
        <v>0</v>
      </c>
      <c r="I12">
        <f t="shared" si="0"/>
        <v>0</v>
      </c>
      <c r="J12" s="1" t="s">
        <v>178</v>
      </c>
      <c r="K12" s="4"/>
      <c r="L12">
        <f>Remedial!G12</f>
        <v>0</v>
      </c>
      <c r="M12">
        <f t="shared" si="1"/>
        <v>0</v>
      </c>
      <c r="N12" s="1"/>
      <c r="O12">
        <f>Presensi!U12</f>
        <v>0</v>
      </c>
    </row>
    <row r="13" spans="1:15" x14ac:dyDescent="0.3">
      <c r="A13" s="4">
        <v>6</v>
      </c>
      <c r="B13" s="3">
        <v>2202778</v>
      </c>
      <c r="C13" s="3" t="s">
        <v>41</v>
      </c>
      <c r="D13">
        <f>Kuis!F13</f>
        <v>72.5</v>
      </c>
      <c r="E13">
        <v>15</v>
      </c>
      <c r="F13">
        <f>TMD!K13</f>
        <v>75</v>
      </c>
      <c r="G13">
        <f>UTS!G13</f>
        <v>35</v>
      </c>
      <c r="H13">
        <f>UAS!G13</f>
        <v>50</v>
      </c>
      <c r="I13">
        <f t="shared" si="0"/>
        <v>49.5</v>
      </c>
      <c r="J13" s="1" t="s">
        <v>180</v>
      </c>
      <c r="K13" s="4"/>
      <c r="L13">
        <f>Remedial!G13</f>
        <v>0</v>
      </c>
      <c r="M13">
        <f t="shared" si="1"/>
        <v>49.5</v>
      </c>
      <c r="N13" s="1"/>
      <c r="O13">
        <f>Presensi!U13</f>
        <v>50</v>
      </c>
    </row>
    <row r="14" spans="1:15" x14ac:dyDescent="0.3">
      <c r="A14" s="4">
        <v>7</v>
      </c>
      <c r="B14" s="3">
        <v>2203066</v>
      </c>
      <c r="C14" s="3" t="s">
        <v>42</v>
      </c>
      <c r="D14">
        <f>Kuis!F14</f>
        <v>25</v>
      </c>
      <c r="E14">
        <v>8</v>
      </c>
      <c r="F14">
        <f>TMD!K14</f>
        <v>60</v>
      </c>
      <c r="G14">
        <f>UTS!G14</f>
        <v>35</v>
      </c>
      <c r="H14">
        <f>UAS!G14</f>
        <v>35</v>
      </c>
      <c r="I14">
        <f t="shared" si="0"/>
        <v>32.6</v>
      </c>
      <c r="J14" s="1"/>
      <c r="K14" s="4" t="s">
        <v>176</v>
      </c>
      <c r="L14">
        <f>Remedial!G14</f>
        <v>0</v>
      </c>
      <c r="M14">
        <f t="shared" si="1"/>
        <v>32.6</v>
      </c>
      <c r="N14" s="1"/>
      <c r="O14">
        <f>Presensi!U14</f>
        <v>43.75</v>
      </c>
    </row>
    <row r="15" spans="1:15" x14ac:dyDescent="0.3">
      <c r="A15" s="4">
        <v>8</v>
      </c>
      <c r="B15" s="3">
        <v>2205324</v>
      </c>
      <c r="C15" s="3" t="s">
        <v>43</v>
      </c>
      <c r="D15">
        <f>Kuis!F15</f>
        <v>35</v>
      </c>
      <c r="E15">
        <v>26</v>
      </c>
      <c r="F15">
        <f>TMD!K15</f>
        <v>10</v>
      </c>
      <c r="G15">
        <f>UTS!G15</f>
        <v>25</v>
      </c>
      <c r="H15">
        <f>UAS!G15</f>
        <v>20</v>
      </c>
      <c r="I15">
        <f t="shared" si="0"/>
        <v>23.2</v>
      </c>
      <c r="J15" s="1"/>
      <c r="K15" s="4" t="s">
        <v>176</v>
      </c>
      <c r="L15">
        <f>Remedial!G15</f>
        <v>0</v>
      </c>
      <c r="M15">
        <f t="shared" si="1"/>
        <v>23.2</v>
      </c>
      <c r="N15" s="1"/>
      <c r="O15">
        <f>Presensi!U15</f>
        <v>43.75</v>
      </c>
    </row>
    <row r="16" spans="1:15" x14ac:dyDescent="0.3">
      <c r="A16" s="4">
        <v>9</v>
      </c>
      <c r="B16" s="3">
        <v>2205328</v>
      </c>
      <c r="C16" s="3" t="s">
        <v>44</v>
      </c>
      <c r="D16">
        <f>Kuis!F16</f>
        <v>45</v>
      </c>
      <c r="E16">
        <v>5</v>
      </c>
      <c r="F16">
        <f>TMD!K16</f>
        <v>0</v>
      </c>
      <c r="G16">
        <f>UTS!G16</f>
        <v>20</v>
      </c>
      <c r="H16">
        <f>UAS!G16</f>
        <v>32</v>
      </c>
      <c r="I16">
        <f t="shared" si="0"/>
        <v>20.399999999999999</v>
      </c>
      <c r="J16" s="1"/>
      <c r="K16" s="4" t="s">
        <v>176</v>
      </c>
      <c r="L16">
        <f>Remedial!G16</f>
        <v>0</v>
      </c>
      <c r="M16">
        <f t="shared" si="1"/>
        <v>20.399999999999999</v>
      </c>
      <c r="N16" s="1"/>
      <c r="O16">
        <f>Presensi!U16</f>
        <v>37.5</v>
      </c>
    </row>
    <row r="17" spans="1:15" x14ac:dyDescent="0.3">
      <c r="A17" s="4">
        <v>10</v>
      </c>
      <c r="B17" s="3">
        <v>2205391</v>
      </c>
      <c r="C17" s="3" t="s">
        <v>45</v>
      </c>
      <c r="D17">
        <f>Kuis!F17</f>
        <v>72.5</v>
      </c>
      <c r="E17">
        <v>8</v>
      </c>
      <c r="F17">
        <f>TMD!K17</f>
        <v>60</v>
      </c>
      <c r="G17">
        <f>UTS!G17</f>
        <v>35</v>
      </c>
      <c r="H17">
        <f>UAS!G17</f>
        <v>50</v>
      </c>
      <c r="I17">
        <f t="shared" si="0"/>
        <v>45.1</v>
      </c>
      <c r="J17" s="1" t="s">
        <v>179</v>
      </c>
      <c r="K17" s="4"/>
      <c r="L17">
        <f>Remedial!G17</f>
        <v>0</v>
      </c>
      <c r="M17">
        <f t="shared" si="1"/>
        <v>45.1</v>
      </c>
      <c r="N17" s="1"/>
      <c r="O17">
        <f>Presensi!U17</f>
        <v>56.25</v>
      </c>
    </row>
    <row r="18" spans="1:15" x14ac:dyDescent="0.3">
      <c r="A18" s="4">
        <v>11</v>
      </c>
      <c r="B18" s="3">
        <v>2205484</v>
      </c>
      <c r="C18" s="3" t="s">
        <v>46</v>
      </c>
      <c r="D18">
        <f>Kuis!F18</f>
        <v>67.5</v>
      </c>
      <c r="E18">
        <v>25</v>
      </c>
      <c r="F18">
        <f>TMD!K18</f>
        <v>0</v>
      </c>
      <c r="G18">
        <f>UTS!G18</f>
        <v>35</v>
      </c>
      <c r="H18">
        <f>UAS!G18</f>
        <v>45</v>
      </c>
      <c r="I18">
        <f t="shared" si="0"/>
        <v>34.5</v>
      </c>
      <c r="J18" s="1"/>
      <c r="K18" s="4" t="s">
        <v>176</v>
      </c>
      <c r="L18">
        <f>Remedial!G18</f>
        <v>0</v>
      </c>
      <c r="M18">
        <f t="shared" si="1"/>
        <v>34.5</v>
      </c>
      <c r="N18" s="1"/>
      <c r="O18">
        <f>Presensi!U18</f>
        <v>18.75</v>
      </c>
    </row>
    <row r="19" spans="1:15" x14ac:dyDescent="0.3">
      <c r="A19" s="4">
        <v>12</v>
      </c>
      <c r="B19" s="3">
        <v>2300330</v>
      </c>
      <c r="C19" s="3" t="s">
        <v>47</v>
      </c>
      <c r="D19">
        <f>Kuis!F19</f>
        <v>52.5</v>
      </c>
      <c r="E19">
        <v>88</v>
      </c>
      <c r="F19">
        <f>TMD!K19</f>
        <v>42</v>
      </c>
      <c r="G19">
        <f>UTS!G19</f>
        <v>40</v>
      </c>
      <c r="H19">
        <f>UAS!G19</f>
        <v>60</v>
      </c>
      <c r="I19">
        <f t="shared" si="0"/>
        <v>56.5</v>
      </c>
      <c r="J19" s="1" t="s">
        <v>180</v>
      </c>
      <c r="K19" s="4"/>
      <c r="L19">
        <f>Remedial!G19</f>
        <v>0</v>
      </c>
      <c r="M19">
        <f t="shared" si="1"/>
        <v>56.5</v>
      </c>
      <c r="N19" s="1"/>
      <c r="O19">
        <f>Presensi!U19</f>
        <v>56.25</v>
      </c>
    </row>
    <row r="20" spans="1:15" x14ac:dyDescent="0.3">
      <c r="A20" s="4">
        <v>13</v>
      </c>
      <c r="B20" s="3">
        <v>2300414</v>
      </c>
      <c r="C20" s="3" t="s">
        <v>48</v>
      </c>
      <c r="D20">
        <f>Kuis!F20</f>
        <v>55</v>
      </c>
      <c r="E20">
        <v>38</v>
      </c>
      <c r="F20">
        <f>TMD!K20</f>
        <v>80</v>
      </c>
      <c r="G20">
        <f>UTS!G20</f>
        <v>30</v>
      </c>
      <c r="H20">
        <f>UAS!G20</f>
        <v>70</v>
      </c>
      <c r="I20">
        <f t="shared" si="0"/>
        <v>54.6</v>
      </c>
      <c r="J20" s="1"/>
      <c r="K20" s="4" t="s">
        <v>176</v>
      </c>
      <c r="L20">
        <f>Remedial!G20</f>
        <v>0</v>
      </c>
      <c r="M20">
        <f t="shared" si="1"/>
        <v>54.6</v>
      </c>
      <c r="N20" s="1"/>
      <c r="O20">
        <f>Presensi!U20</f>
        <v>56.25</v>
      </c>
    </row>
    <row r="21" spans="1:15" x14ac:dyDescent="0.3">
      <c r="A21" s="4">
        <v>14</v>
      </c>
      <c r="B21" s="3">
        <v>2300456</v>
      </c>
      <c r="C21" s="3" t="s">
        <v>49</v>
      </c>
      <c r="D21">
        <f>Kuis!F21</f>
        <v>66</v>
      </c>
      <c r="E21">
        <v>97</v>
      </c>
      <c r="F21">
        <f>TMD!K21</f>
        <v>120</v>
      </c>
      <c r="G21">
        <f>UTS!G21</f>
        <v>100</v>
      </c>
      <c r="H21">
        <f>UAS!G21</f>
        <v>100</v>
      </c>
      <c r="I21">
        <f t="shared" si="0"/>
        <v>96.6</v>
      </c>
      <c r="J21" s="1" t="s">
        <v>181</v>
      </c>
      <c r="K21" s="4"/>
      <c r="L21">
        <f>Remedial!G21</f>
        <v>0</v>
      </c>
      <c r="M21">
        <f t="shared" si="1"/>
        <v>96.6</v>
      </c>
      <c r="N21" s="1"/>
      <c r="O21">
        <f>Presensi!U21</f>
        <v>56.25</v>
      </c>
    </row>
    <row r="22" spans="1:15" x14ac:dyDescent="0.3">
      <c r="A22" s="4">
        <v>15</v>
      </c>
      <c r="B22" s="3">
        <v>2300484</v>
      </c>
      <c r="C22" s="3" t="s">
        <v>50</v>
      </c>
      <c r="D22">
        <f>Kuis!F22</f>
        <v>95</v>
      </c>
      <c r="E22">
        <v>99</v>
      </c>
      <c r="F22">
        <f>TMD!K22</f>
        <v>120</v>
      </c>
      <c r="G22">
        <f>UTS!G22</f>
        <v>100</v>
      </c>
      <c r="H22">
        <f>UAS!G22</f>
        <v>80</v>
      </c>
      <c r="I22">
        <f t="shared" si="0"/>
        <v>98.8</v>
      </c>
      <c r="J22" s="1" t="s">
        <v>181</v>
      </c>
      <c r="K22" s="4"/>
      <c r="L22">
        <f>Remedial!G22</f>
        <v>0</v>
      </c>
      <c r="M22">
        <f t="shared" si="1"/>
        <v>98.8</v>
      </c>
      <c r="N22" s="1"/>
      <c r="O22">
        <f>Presensi!U22</f>
        <v>62.5</v>
      </c>
    </row>
    <row r="23" spans="1:15" x14ac:dyDescent="0.3">
      <c r="A23" s="4">
        <v>16</v>
      </c>
      <c r="B23" s="3">
        <v>2300492</v>
      </c>
      <c r="C23" s="3" t="s">
        <v>51</v>
      </c>
      <c r="D23">
        <f>Kuis!F23</f>
        <v>95</v>
      </c>
      <c r="E23">
        <v>98</v>
      </c>
      <c r="F23">
        <f>TMD!K23</f>
        <v>120</v>
      </c>
      <c r="G23">
        <f>UTS!G23</f>
        <v>100</v>
      </c>
      <c r="H23">
        <f>UAS!G23</f>
        <v>85</v>
      </c>
      <c r="I23">
        <f t="shared" si="0"/>
        <v>99.6</v>
      </c>
      <c r="J23" s="1" t="s">
        <v>181</v>
      </c>
      <c r="K23" s="4"/>
      <c r="L23">
        <f>Remedial!G23</f>
        <v>0</v>
      </c>
      <c r="M23">
        <f t="shared" si="1"/>
        <v>99.6</v>
      </c>
      <c r="N23" s="1"/>
      <c r="O23">
        <f>Presensi!U23</f>
        <v>62.5</v>
      </c>
    </row>
    <row r="24" spans="1:15" x14ac:dyDescent="0.3">
      <c r="A24" s="4">
        <v>17</v>
      </c>
      <c r="B24" s="3">
        <v>2300613</v>
      </c>
      <c r="C24" s="3" t="s">
        <v>52</v>
      </c>
      <c r="D24">
        <f>Kuis!F24</f>
        <v>90</v>
      </c>
      <c r="E24">
        <v>80</v>
      </c>
      <c r="F24">
        <f>TMD!K24</f>
        <v>120</v>
      </c>
      <c r="G24">
        <f>UTS!G24</f>
        <v>90</v>
      </c>
      <c r="H24">
        <f>UAS!G24</f>
        <v>100</v>
      </c>
      <c r="I24">
        <f t="shared" si="0"/>
        <v>96</v>
      </c>
      <c r="J24" s="1" t="s">
        <v>181</v>
      </c>
      <c r="K24" s="4"/>
      <c r="L24">
        <f>Remedial!G24</f>
        <v>0</v>
      </c>
      <c r="M24">
        <f t="shared" si="1"/>
        <v>96</v>
      </c>
      <c r="N24" s="1"/>
      <c r="O24">
        <f>Presensi!U24</f>
        <v>50</v>
      </c>
    </row>
    <row r="25" spans="1:15" x14ac:dyDescent="0.3">
      <c r="A25" s="4">
        <v>18</v>
      </c>
      <c r="B25" s="3">
        <v>2300624</v>
      </c>
      <c r="C25" s="3" t="s">
        <v>53</v>
      </c>
      <c r="D25">
        <f>Kuis!F25</f>
        <v>55</v>
      </c>
      <c r="E25">
        <v>24</v>
      </c>
      <c r="F25">
        <f>TMD!K25</f>
        <v>0</v>
      </c>
      <c r="G25">
        <f>UTS!G25</f>
        <v>35</v>
      </c>
      <c r="H25">
        <f>UAS!G25</f>
        <v>50</v>
      </c>
      <c r="I25">
        <f t="shared" si="0"/>
        <v>32.799999999999997</v>
      </c>
      <c r="J25" s="1"/>
      <c r="K25" s="4" t="s">
        <v>176</v>
      </c>
      <c r="L25">
        <f>Remedial!G25</f>
        <v>0</v>
      </c>
      <c r="M25">
        <f t="shared" si="1"/>
        <v>32.799999999999997</v>
      </c>
      <c r="N25" s="1"/>
      <c r="O25">
        <f>Presensi!U25</f>
        <v>25</v>
      </c>
    </row>
    <row r="26" spans="1:15" x14ac:dyDescent="0.3">
      <c r="A26" s="4">
        <v>19</v>
      </c>
      <c r="B26" s="3">
        <v>2300801</v>
      </c>
      <c r="C26" s="3" t="s">
        <v>54</v>
      </c>
      <c r="D26">
        <f>Kuis!F26</f>
        <v>77.5</v>
      </c>
      <c r="E26">
        <v>47</v>
      </c>
      <c r="F26">
        <f>TMD!K26</f>
        <v>80</v>
      </c>
      <c r="G26">
        <f>UTS!G26</f>
        <v>35</v>
      </c>
      <c r="H26">
        <f>UAS!G26</f>
        <v>50</v>
      </c>
      <c r="I26">
        <f t="shared" si="0"/>
        <v>57.9</v>
      </c>
      <c r="J26" s="1"/>
      <c r="K26" s="4" t="s">
        <v>176</v>
      </c>
      <c r="L26">
        <f>Remedial!G26</f>
        <v>0</v>
      </c>
      <c r="M26">
        <f t="shared" si="1"/>
        <v>57.9</v>
      </c>
      <c r="N26" s="1"/>
      <c r="O26">
        <f>Presensi!U26</f>
        <v>62.5</v>
      </c>
    </row>
    <row r="27" spans="1:15" x14ac:dyDescent="0.3">
      <c r="A27" s="4">
        <v>20</v>
      </c>
      <c r="B27" s="3">
        <v>2301093</v>
      </c>
      <c r="C27" s="3" t="s">
        <v>55</v>
      </c>
      <c r="D27">
        <f>Kuis!F27</f>
        <v>82.5</v>
      </c>
      <c r="E27">
        <v>73</v>
      </c>
      <c r="F27">
        <f>TMD!K27</f>
        <v>115</v>
      </c>
      <c r="G27">
        <f>UTS!G27</f>
        <v>50</v>
      </c>
      <c r="H27">
        <f>UAS!G27</f>
        <v>60</v>
      </c>
      <c r="I27">
        <f t="shared" si="0"/>
        <v>76.099999999999994</v>
      </c>
      <c r="J27" s="1" t="s">
        <v>182</v>
      </c>
      <c r="K27" s="4"/>
      <c r="L27">
        <f>Remedial!G27</f>
        <v>0</v>
      </c>
      <c r="M27">
        <f t="shared" si="1"/>
        <v>76.099999999999994</v>
      </c>
      <c r="N27" s="1"/>
      <c r="O27">
        <f>Presensi!U27</f>
        <v>62.5</v>
      </c>
    </row>
    <row r="28" spans="1:15" x14ac:dyDescent="0.3">
      <c r="A28" s="4">
        <v>21</v>
      </c>
      <c r="B28" s="3">
        <v>2301102</v>
      </c>
      <c r="C28" s="3" t="s">
        <v>56</v>
      </c>
      <c r="D28">
        <f>Kuis!F28</f>
        <v>82.5</v>
      </c>
      <c r="E28">
        <v>90</v>
      </c>
      <c r="F28">
        <f>TMD!K28</f>
        <v>120</v>
      </c>
      <c r="G28">
        <f>UTS!G28</f>
        <v>100</v>
      </c>
      <c r="H28">
        <f>UAS!G28</f>
        <v>60</v>
      </c>
      <c r="I28">
        <f t="shared" si="0"/>
        <v>90.5</v>
      </c>
      <c r="J28" s="1" t="s">
        <v>181</v>
      </c>
      <c r="K28" s="4"/>
      <c r="L28">
        <f>Remedial!G28</f>
        <v>0</v>
      </c>
      <c r="M28">
        <f t="shared" si="1"/>
        <v>90.5</v>
      </c>
      <c r="N28" s="1"/>
      <c r="O28">
        <f>Presensi!U28</f>
        <v>56.25</v>
      </c>
    </row>
    <row r="29" spans="1:15" x14ac:dyDescent="0.3">
      <c r="A29" s="4">
        <v>22</v>
      </c>
      <c r="B29" s="3">
        <v>2301125</v>
      </c>
      <c r="C29" s="3" t="s">
        <v>57</v>
      </c>
      <c r="D29">
        <f>Kuis!F29</f>
        <v>85</v>
      </c>
      <c r="E29">
        <v>95</v>
      </c>
      <c r="F29">
        <f>TMD!K29</f>
        <v>100</v>
      </c>
      <c r="G29">
        <f>UTS!G29</f>
        <v>50</v>
      </c>
      <c r="H29">
        <f>UAS!G29</f>
        <v>90</v>
      </c>
      <c r="I29">
        <f t="shared" si="0"/>
        <v>84</v>
      </c>
      <c r="J29" s="1" t="s">
        <v>181</v>
      </c>
      <c r="K29" s="4"/>
      <c r="L29">
        <f>Remedial!G29</f>
        <v>0</v>
      </c>
      <c r="M29">
        <f t="shared" si="1"/>
        <v>84</v>
      </c>
      <c r="N29" s="1"/>
      <c r="O29">
        <f>Presensi!U29</f>
        <v>62.5</v>
      </c>
    </row>
    <row r="30" spans="1:15" x14ac:dyDescent="0.3">
      <c r="A30" s="4">
        <v>23</v>
      </c>
      <c r="B30" s="3">
        <v>2301410</v>
      </c>
      <c r="C30" s="3" t="s">
        <v>58</v>
      </c>
      <c r="D30">
        <f>Kuis!F30</f>
        <v>90</v>
      </c>
      <c r="E30">
        <v>99</v>
      </c>
      <c r="F30">
        <f>TMD!K30</f>
        <v>120</v>
      </c>
      <c r="G30">
        <f>UTS!G30</f>
        <v>50</v>
      </c>
      <c r="H30">
        <f>UAS!G30</f>
        <v>70</v>
      </c>
      <c r="I30">
        <f t="shared" si="0"/>
        <v>85.8</v>
      </c>
      <c r="J30" s="1" t="s">
        <v>181</v>
      </c>
      <c r="K30" s="4"/>
      <c r="L30">
        <f>Remedial!G30</f>
        <v>0</v>
      </c>
      <c r="M30">
        <f t="shared" si="1"/>
        <v>85.8</v>
      </c>
      <c r="N30" s="1"/>
      <c r="O30">
        <f>Presensi!U30</f>
        <v>62.5</v>
      </c>
    </row>
    <row r="31" spans="1:15" x14ac:dyDescent="0.3">
      <c r="A31" s="4">
        <v>24</v>
      </c>
      <c r="B31" s="3">
        <v>2301579</v>
      </c>
      <c r="C31" s="3" t="s">
        <v>59</v>
      </c>
      <c r="D31">
        <f>Kuis!F31</f>
        <v>55</v>
      </c>
      <c r="E31">
        <v>56</v>
      </c>
      <c r="F31">
        <f>TMD!K31</f>
        <v>60</v>
      </c>
      <c r="G31">
        <f>UTS!G31</f>
        <v>35</v>
      </c>
      <c r="H31">
        <f>UAS!G31</f>
        <v>50</v>
      </c>
      <c r="I31">
        <f t="shared" si="0"/>
        <v>51.2</v>
      </c>
      <c r="J31" s="1" t="s">
        <v>179</v>
      </c>
      <c r="K31" s="4"/>
      <c r="L31">
        <f>Remedial!G31</f>
        <v>0</v>
      </c>
      <c r="M31">
        <f t="shared" si="1"/>
        <v>51.2</v>
      </c>
      <c r="N31" s="1"/>
      <c r="O31">
        <f>Presensi!U31</f>
        <v>62.5</v>
      </c>
    </row>
    <row r="32" spans="1:15" x14ac:dyDescent="0.3">
      <c r="A32" s="4">
        <v>25</v>
      </c>
      <c r="B32" s="3">
        <v>2301596</v>
      </c>
      <c r="C32" s="3" t="s">
        <v>60</v>
      </c>
      <c r="D32">
        <f>Kuis!F32</f>
        <v>95</v>
      </c>
      <c r="E32">
        <v>83</v>
      </c>
      <c r="F32">
        <f>TMD!K32</f>
        <v>100</v>
      </c>
      <c r="G32">
        <f>UTS!G32</f>
        <v>90</v>
      </c>
      <c r="H32">
        <f>UAS!G32</f>
        <v>100</v>
      </c>
      <c r="I32">
        <f t="shared" si="0"/>
        <v>93.6</v>
      </c>
      <c r="J32" s="1" t="s">
        <v>181</v>
      </c>
      <c r="K32" s="4"/>
      <c r="L32">
        <f>Remedial!G32</f>
        <v>0</v>
      </c>
      <c r="M32">
        <f t="shared" si="1"/>
        <v>93.6</v>
      </c>
      <c r="N32" s="1"/>
      <c r="O32">
        <f>Presensi!U32</f>
        <v>25</v>
      </c>
    </row>
    <row r="33" spans="1:15" x14ac:dyDescent="0.3">
      <c r="A33" s="4">
        <v>26</v>
      </c>
      <c r="B33" s="3">
        <v>2301895</v>
      </c>
      <c r="C33" s="3" t="s">
        <v>61</v>
      </c>
      <c r="D33">
        <f>Kuis!F33</f>
        <v>67.5</v>
      </c>
      <c r="E33">
        <v>52</v>
      </c>
      <c r="F33">
        <f>TMD!K33</f>
        <v>92</v>
      </c>
      <c r="G33">
        <f>UTS!G33</f>
        <v>35</v>
      </c>
      <c r="H33">
        <f>UAS!G33</f>
        <v>50</v>
      </c>
      <c r="I33">
        <f t="shared" si="0"/>
        <v>59.3</v>
      </c>
      <c r="J33" s="1"/>
      <c r="K33" s="4" t="s">
        <v>176</v>
      </c>
      <c r="L33">
        <f>Remedial!G33</f>
        <v>0</v>
      </c>
      <c r="M33">
        <f t="shared" si="1"/>
        <v>59.3</v>
      </c>
      <c r="N33" s="1"/>
      <c r="O33">
        <f>Presensi!U33</f>
        <v>50</v>
      </c>
    </row>
    <row r="34" spans="1:15" x14ac:dyDescent="0.3">
      <c r="A34" s="4">
        <v>27</v>
      </c>
      <c r="B34" s="3">
        <v>2304191</v>
      </c>
      <c r="C34" s="3" t="s">
        <v>62</v>
      </c>
      <c r="D34">
        <f>Kuis!F34</f>
        <v>90</v>
      </c>
      <c r="E34">
        <v>97</v>
      </c>
      <c r="F34">
        <f>TMD!K34</f>
        <v>110</v>
      </c>
      <c r="G34">
        <f>UTS!G34</f>
        <v>90</v>
      </c>
      <c r="H34">
        <f>UAS!G34</f>
        <v>60</v>
      </c>
      <c r="I34">
        <f t="shared" si="0"/>
        <v>89.4</v>
      </c>
      <c r="J34" s="1" t="s">
        <v>181</v>
      </c>
      <c r="K34" s="4"/>
      <c r="L34">
        <f>Remedial!G34</f>
        <v>0</v>
      </c>
      <c r="M34">
        <f t="shared" si="1"/>
        <v>89.4</v>
      </c>
      <c r="N34" s="1"/>
      <c r="O34">
        <f>Presensi!U34</f>
        <v>50</v>
      </c>
    </row>
    <row r="35" spans="1:15" x14ac:dyDescent="0.3">
      <c r="A35" s="4">
        <v>28</v>
      </c>
      <c r="B35" s="3">
        <v>2304330</v>
      </c>
      <c r="C35" s="3" t="s">
        <v>63</v>
      </c>
      <c r="D35">
        <f>Kuis!F35</f>
        <v>92.5</v>
      </c>
      <c r="E35">
        <v>97</v>
      </c>
      <c r="F35">
        <f>TMD!K35</f>
        <v>120</v>
      </c>
      <c r="G35">
        <f>UTS!G35</f>
        <v>100</v>
      </c>
      <c r="H35">
        <f>UAS!G35</f>
        <v>70</v>
      </c>
      <c r="I35">
        <f t="shared" si="0"/>
        <v>95.9</v>
      </c>
      <c r="J35" s="1" t="s">
        <v>181</v>
      </c>
      <c r="K35" s="4"/>
      <c r="L35">
        <f>Remedial!G35</f>
        <v>0</v>
      </c>
      <c r="M35">
        <f t="shared" si="1"/>
        <v>95.9</v>
      </c>
      <c r="N35" s="1"/>
      <c r="O35">
        <f>Presensi!U35</f>
        <v>31.25</v>
      </c>
    </row>
    <row r="36" spans="1:15" x14ac:dyDescent="0.3">
      <c r="A36" s="4">
        <v>29</v>
      </c>
      <c r="B36" s="3">
        <v>2304539</v>
      </c>
      <c r="C36" s="3" t="s">
        <v>64</v>
      </c>
      <c r="D36">
        <f>Kuis!F36</f>
        <v>70</v>
      </c>
      <c r="E36">
        <v>60</v>
      </c>
      <c r="F36">
        <f>TMD!K36</f>
        <v>65</v>
      </c>
      <c r="G36">
        <f>UTS!G36</f>
        <v>60</v>
      </c>
      <c r="H36">
        <f>UAS!G36</f>
        <v>50</v>
      </c>
      <c r="I36">
        <f t="shared" si="0"/>
        <v>61</v>
      </c>
      <c r="J36" s="1" t="s">
        <v>177</v>
      </c>
      <c r="K36" s="4"/>
      <c r="L36">
        <f>Remedial!G36</f>
        <v>0</v>
      </c>
      <c r="M36">
        <f t="shared" si="1"/>
        <v>61</v>
      </c>
      <c r="N36" s="1"/>
      <c r="O36">
        <f>Presensi!U36</f>
        <v>37.5</v>
      </c>
    </row>
    <row r="37" spans="1:15" x14ac:dyDescent="0.3">
      <c r="A37" s="4">
        <v>30</v>
      </c>
      <c r="B37" s="3">
        <v>2304742</v>
      </c>
      <c r="C37" s="3" t="s">
        <v>65</v>
      </c>
      <c r="D37">
        <f>Kuis!F37</f>
        <v>84</v>
      </c>
      <c r="E37">
        <v>100</v>
      </c>
      <c r="F37">
        <f>TMD!K37</f>
        <v>110</v>
      </c>
      <c r="G37">
        <f>UTS!G37</f>
        <v>95</v>
      </c>
      <c r="H37">
        <f>UAS!G37</f>
        <v>90</v>
      </c>
      <c r="I37">
        <f t="shared" si="0"/>
        <v>95.8</v>
      </c>
      <c r="J37" s="1" t="s">
        <v>181</v>
      </c>
      <c r="K37" s="4"/>
      <c r="L37">
        <f>Remedial!G37</f>
        <v>0</v>
      </c>
      <c r="M37">
        <f t="shared" si="1"/>
        <v>95.8</v>
      </c>
      <c r="N37" s="1"/>
      <c r="O37">
        <f>Presensi!U37</f>
        <v>62.5</v>
      </c>
    </row>
    <row r="38" spans="1:15" x14ac:dyDescent="0.3">
      <c r="A38" s="4">
        <v>31</v>
      </c>
      <c r="B38" s="3">
        <v>2304746</v>
      </c>
      <c r="C38" s="3" t="s">
        <v>66</v>
      </c>
      <c r="D38">
        <f>Kuis!F38</f>
        <v>95</v>
      </c>
      <c r="E38">
        <v>79</v>
      </c>
      <c r="F38">
        <f>TMD!K38</f>
        <v>0</v>
      </c>
      <c r="G38">
        <f>UTS!G38</f>
        <v>30</v>
      </c>
      <c r="H38">
        <f>UAS!G38</f>
        <v>70</v>
      </c>
      <c r="I38">
        <f t="shared" si="0"/>
        <v>54.8</v>
      </c>
      <c r="J38" s="1"/>
      <c r="K38" s="4" t="s">
        <v>176</v>
      </c>
      <c r="L38">
        <f>Remedial!G38</f>
        <v>0</v>
      </c>
      <c r="M38">
        <f t="shared" si="1"/>
        <v>54.8</v>
      </c>
      <c r="N38" s="1"/>
      <c r="O38">
        <f>Presensi!U38</f>
        <v>56.25</v>
      </c>
    </row>
    <row r="39" spans="1:15" x14ac:dyDescent="0.3">
      <c r="A39" s="4">
        <v>32</v>
      </c>
      <c r="B39" s="3">
        <v>2304820</v>
      </c>
      <c r="C39" s="3" t="s">
        <v>67</v>
      </c>
      <c r="D39">
        <f>Kuis!F39</f>
        <v>85</v>
      </c>
      <c r="E39">
        <v>83</v>
      </c>
      <c r="F39">
        <f>TMD!K39</f>
        <v>100</v>
      </c>
      <c r="G39">
        <f>UTS!G39</f>
        <v>60</v>
      </c>
      <c r="H39">
        <f>UAS!G39</f>
        <v>70</v>
      </c>
      <c r="I39">
        <f t="shared" si="0"/>
        <v>79.599999999999994</v>
      </c>
      <c r="J39" s="1"/>
      <c r="K39" s="4" t="s">
        <v>176</v>
      </c>
      <c r="L39">
        <f>Remedial!G39</f>
        <v>0</v>
      </c>
      <c r="M39">
        <f t="shared" si="1"/>
        <v>79.599999999999994</v>
      </c>
      <c r="N39" s="1"/>
      <c r="O39">
        <f>Presensi!U39</f>
        <v>56.25</v>
      </c>
    </row>
    <row r="40" spans="1:15" x14ac:dyDescent="0.3">
      <c r="A40" s="4">
        <v>33</v>
      </c>
      <c r="B40" s="3">
        <v>2304826</v>
      </c>
      <c r="C40" s="3" t="s">
        <v>68</v>
      </c>
      <c r="D40">
        <f>Kuis!F40</f>
        <v>67.5</v>
      </c>
      <c r="E40">
        <v>39</v>
      </c>
      <c r="F40">
        <f>TMD!K40</f>
        <v>70</v>
      </c>
      <c r="G40">
        <f>UTS!G40</f>
        <v>35</v>
      </c>
      <c r="H40">
        <f>UAS!G40</f>
        <v>60</v>
      </c>
      <c r="I40">
        <f t="shared" si="0"/>
        <v>54.3</v>
      </c>
      <c r="J40" s="1"/>
      <c r="K40" s="4" t="s">
        <v>176</v>
      </c>
      <c r="L40">
        <f>Remedial!G40</f>
        <v>0</v>
      </c>
      <c r="M40">
        <f t="shared" si="1"/>
        <v>54.3</v>
      </c>
      <c r="N40" s="1"/>
      <c r="O40">
        <f>Presensi!U40</f>
        <v>50</v>
      </c>
    </row>
    <row r="41" spans="1:15" x14ac:dyDescent="0.3">
      <c r="A41" s="4">
        <v>34</v>
      </c>
      <c r="B41" s="3">
        <v>2304879</v>
      </c>
      <c r="C41" s="3" t="s">
        <v>69</v>
      </c>
      <c r="D41">
        <f>Kuis!F41</f>
        <v>95</v>
      </c>
      <c r="E41">
        <v>87</v>
      </c>
      <c r="F41">
        <f>TMD!K41</f>
        <v>120</v>
      </c>
      <c r="G41">
        <f>UTS!G41</f>
        <v>100</v>
      </c>
      <c r="H41">
        <f>UAS!G41</f>
        <v>100</v>
      </c>
      <c r="I41">
        <f t="shared" si="0"/>
        <v>100.4</v>
      </c>
      <c r="J41" s="1" t="s">
        <v>181</v>
      </c>
      <c r="K41" s="4"/>
      <c r="L41">
        <f>Remedial!G41</f>
        <v>0</v>
      </c>
      <c r="M41">
        <f t="shared" si="1"/>
        <v>100.4</v>
      </c>
      <c r="N41" s="1"/>
      <c r="O41">
        <f>Presensi!U41</f>
        <v>56.25</v>
      </c>
    </row>
    <row r="42" spans="1:15" x14ac:dyDescent="0.3">
      <c r="A42" s="4">
        <v>35</v>
      </c>
      <c r="B42" s="3">
        <v>2304934</v>
      </c>
      <c r="C42" s="3" t="s">
        <v>70</v>
      </c>
      <c r="D42">
        <f>Kuis!F42</f>
        <v>95</v>
      </c>
      <c r="E42">
        <v>100</v>
      </c>
      <c r="F42">
        <f>TMD!K42</f>
        <v>115</v>
      </c>
      <c r="G42">
        <f>UTS!G42</f>
        <v>100</v>
      </c>
      <c r="H42">
        <f>UAS!G42</f>
        <v>100</v>
      </c>
      <c r="I42">
        <f t="shared" si="0"/>
        <v>102</v>
      </c>
      <c r="J42" s="1" t="s">
        <v>181</v>
      </c>
      <c r="K42" s="4"/>
      <c r="L42">
        <f>Remedial!G42</f>
        <v>0</v>
      </c>
      <c r="M42">
        <f t="shared" si="1"/>
        <v>102</v>
      </c>
      <c r="N42" s="1"/>
      <c r="O42">
        <f>Presensi!U42</f>
        <v>62.5</v>
      </c>
    </row>
    <row r="43" spans="1:15" x14ac:dyDescent="0.3">
      <c r="A43" s="4">
        <v>36</v>
      </c>
      <c r="B43" s="3">
        <v>2305274</v>
      </c>
      <c r="C43" s="3" t="s">
        <v>71</v>
      </c>
      <c r="D43">
        <f>Kuis!F43</f>
        <v>95</v>
      </c>
      <c r="E43">
        <v>100</v>
      </c>
      <c r="F43">
        <f>TMD!K43</f>
        <v>120</v>
      </c>
      <c r="G43">
        <f>UTS!G43</f>
        <v>90</v>
      </c>
      <c r="H43">
        <f>UAS!G43</f>
        <v>100</v>
      </c>
      <c r="I43">
        <f t="shared" si="0"/>
        <v>101</v>
      </c>
      <c r="J43" s="1" t="s">
        <v>181</v>
      </c>
      <c r="K43" s="4"/>
      <c r="L43">
        <f>Remedial!G43</f>
        <v>0</v>
      </c>
      <c r="M43">
        <f t="shared" si="1"/>
        <v>101</v>
      </c>
      <c r="N43" s="1"/>
      <c r="O43">
        <f>Presensi!U43</f>
        <v>56.25</v>
      </c>
    </row>
    <row r="44" spans="1:15" x14ac:dyDescent="0.3">
      <c r="A44" s="4">
        <v>37</v>
      </c>
      <c r="B44" s="3">
        <v>2305309</v>
      </c>
      <c r="C44" s="3" t="s">
        <v>72</v>
      </c>
      <c r="D44">
        <f>Kuis!F44</f>
        <v>87.5</v>
      </c>
      <c r="E44">
        <v>80</v>
      </c>
      <c r="F44">
        <f>TMD!K44</f>
        <v>115</v>
      </c>
      <c r="G44">
        <f>UTS!G44</f>
        <v>70</v>
      </c>
      <c r="H44">
        <f>UAS!G44</f>
        <v>90</v>
      </c>
      <c r="I44">
        <f t="shared" si="0"/>
        <v>88.5</v>
      </c>
      <c r="J44" s="1" t="s">
        <v>181</v>
      </c>
      <c r="K44" s="4"/>
      <c r="L44">
        <f>Remedial!G44</f>
        <v>0</v>
      </c>
      <c r="M44">
        <f t="shared" si="1"/>
        <v>88.5</v>
      </c>
      <c r="N44" s="1"/>
      <c r="O44">
        <f>Presensi!U44</f>
        <v>43.75</v>
      </c>
    </row>
    <row r="45" spans="1:15" x14ac:dyDescent="0.3">
      <c r="A45" s="4">
        <v>38</v>
      </c>
      <c r="B45" s="3">
        <v>2307824</v>
      </c>
      <c r="C45" s="3" t="s">
        <v>73</v>
      </c>
      <c r="D45">
        <f>Kuis!F45</f>
        <v>77.5</v>
      </c>
      <c r="E45">
        <v>32</v>
      </c>
      <c r="F45">
        <f>TMD!K45</f>
        <v>100</v>
      </c>
      <c r="G45">
        <f>UTS!G45</f>
        <v>35</v>
      </c>
      <c r="H45">
        <f>UAS!G45</f>
        <v>0</v>
      </c>
      <c r="I45">
        <f t="shared" si="0"/>
        <v>48.9</v>
      </c>
      <c r="J45" s="1"/>
      <c r="K45" s="4" t="s">
        <v>176</v>
      </c>
      <c r="L45">
        <f>Remedial!G45</f>
        <v>0</v>
      </c>
      <c r="M45">
        <f t="shared" si="1"/>
        <v>48.9</v>
      </c>
      <c r="N45" s="1"/>
      <c r="O45">
        <f>Presensi!U45</f>
        <v>18.75</v>
      </c>
    </row>
    <row r="46" spans="1:15" x14ac:dyDescent="0.3">
      <c r="A46" s="4">
        <v>39</v>
      </c>
      <c r="B46" s="3">
        <v>2309357</v>
      </c>
      <c r="C46" s="3" t="s">
        <v>74</v>
      </c>
      <c r="D46">
        <f>Kuis!F46</f>
        <v>62.5</v>
      </c>
      <c r="E46">
        <v>54</v>
      </c>
      <c r="F46">
        <f>TMD!K46</f>
        <v>85</v>
      </c>
      <c r="G46">
        <f>UTS!G46</f>
        <v>35</v>
      </c>
      <c r="H46">
        <f>UAS!G46</f>
        <v>45</v>
      </c>
      <c r="I46">
        <f t="shared" si="0"/>
        <v>56.3</v>
      </c>
      <c r="J46" s="1" t="s">
        <v>180</v>
      </c>
      <c r="K46" s="4"/>
      <c r="L46">
        <f>Remedial!G46</f>
        <v>0</v>
      </c>
      <c r="M46">
        <f t="shared" si="1"/>
        <v>56.3</v>
      </c>
      <c r="N46" s="1"/>
      <c r="O46">
        <f>Presensi!U46</f>
        <v>56.25</v>
      </c>
    </row>
    <row r="47" spans="1:15" x14ac:dyDescent="0.3">
      <c r="A47" s="4">
        <v>40</v>
      </c>
      <c r="B47" s="3">
        <v>2309445</v>
      </c>
      <c r="C47" s="3" t="s">
        <v>75</v>
      </c>
      <c r="D47">
        <f>Kuis!F47</f>
        <v>65</v>
      </c>
      <c r="E47">
        <v>57</v>
      </c>
      <c r="F47">
        <f>TMD!K47</f>
        <v>0</v>
      </c>
      <c r="G47">
        <f>UTS!G47</f>
        <v>50</v>
      </c>
      <c r="H47">
        <f>UAS!G47</f>
        <v>20</v>
      </c>
      <c r="I47">
        <f t="shared" si="0"/>
        <v>38.4</v>
      </c>
      <c r="J47" s="1"/>
      <c r="K47" s="4" t="s">
        <v>176</v>
      </c>
      <c r="L47">
        <f>Remedial!G47</f>
        <v>0</v>
      </c>
      <c r="M47">
        <f t="shared" si="1"/>
        <v>38.4</v>
      </c>
      <c r="N47" s="1"/>
      <c r="O47">
        <f>Presensi!U47</f>
        <v>25</v>
      </c>
    </row>
    <row r="48" spans="1:15" x14ac:dyDescent="0.3">
      <c r="A48" s="4">
        <v>41</v>
      </c>
      <c r="B48" s="3">
        <v>2309578</v>
      </c>
      <c r="C48" s="3" t="s">
        <v>76</v>
      </c>
      <c r="D48">
        <f>Kuis!F48</f>
        <v>85</v>
      </c>
      <c r="E48">
        <v>95</v>
      </c>
      <c r="F48">
        <f>TMD!K48</f>
        <v>100</v>
      </c>
      <c r="G48">
        <f>UTS!G48</f>
        <v>60</v>
      </c>
      <c r="H48">
        <f>UAS!G48</f>
        <v>100</v>
      </c>
      <c r="I48">
        <f t="shared" si="0"/>
        <v>88</v>
      </c>
      <c r="J48" s="1" t="s">
        <v>181</v>
      </c>
      <c r="L48">
        <f>Remedial!G48</f>
        <v>0</v>
      </c>
      <c r="M48">
        <f t="shared" si="1"/>
        <v>88</v>
      </c>
      <c r="N48" s="1"/>
      <c r="O48">
        <f>Presensi!U48</f>
        <v>56.25</v>
      </c>
    </row>
    <row r="49" spans="1:15" x14ac:dyDescent="0.3">
      <c r="A49" s="4">
        <v>42</v>
      </c>
      <c r="B49" s="3">
        <v>2309648</v>
      </c>
      <c r="C49" s="3" t="s">
        <v>77</v>
      </c>
      <c r="D49">
        <f>Kuis!F49</f>
        <v>65</v>
      </c>
      <c r="E49">
        <v>94</v>
      </c>
      <c r="F49">
        <f>TMD!K49</f>
        <v>95</v>
      </c>
      <c r="G49">
        <f>UTS!G49</f>
        <v>40</v>
      </c>
      <c r="H49">
        <f>UAS!G49</f>
        <v>30</v>
      </c>
      <c r="I49">
        <f t="shared" si="0"/>
        <v>64.8</v>
      </c>
      <c r="J49" s="1"/>
      <c r="K49" s="4" t="s">
        <v>176</v>
      </c>
      <c r="L49">
        <f>Remedial!G49</f>
        <v>0</v>
      </c>
      <c r="M49">
        <f t="shared" si="1"/>
        <v>64.8</v>
      </c>
      <c r="N49" s="1"/>
      <c r="O49">
        <f>Presensi!U49</f>
        <v>43.75</v>
      </c>
    </row>
    <row r="50" spans="1:15" x14ac:dyDescent="0.3">
      <c r="A50" s="4">
        <v>43</v>
      </c>
      <c r="B50" s="3">
        <v>2309815</v>
      </c>
      <c r="C50" s="3" t="s">
        <v>78</v>
      </c>
      <c r="D50">
        <f>Kuis!F50</f>
        <v>35</v>
      </c>
      <c r="E50">
        <v>28</v>
      </c>
      <c r="F50">
        <f>TMD!K50</f>
        <v>0</v>
      </c>
      <c r="G50">
        <f>UTS!G50</f>
        <v>35</v>
      </c>
      <c r="H50">
        <f>UAS!G50</f>
        <v>50</v>
      </c>
      <c r="I50">
        <f t="shared" si="0"/>
        <v>29.6</v>
      </c>
      <c r="J50" s="1"/>
      <c r="K50" s="4" t="s">
        <v>176</v>
      </c>
      <c r="L50">
        <f>Remedial!G50</f>
        <v>0</v>
      </c>
      <c r="M50">
        <f t="shared" si="1"/>
        <v>29.6</v>
      </c>
      <c r="N50" s="1"/>
      <c r="O50">
        <f>Presensi!U50</f>
        <v>18.75</v>
      </c>
    </row>
    <row r="51" spans="1:15" x14ac:dyDescent="0.3">
      <c r="A51" s="4">
        <v>44</v>
      </c>
      <c r="B51" s="3">
        <v>2310083</v>
      </c>
      <c r="C51" s="3" t="s">
        <v>79</v>
      </c>
      <c r="D51">
        <f>Kuis!F51</f>
        <v>95</v>
      </c>
      <c r="E51">
        <v>100</v>
      </c>
      <c r="F51">
        <f>TMD!K51</f>
        <v>120</v>
      </c>
      <c r="G51">
        <f>UTS!G51</f>
        <v>100</v>
      </c>
      <c r="H51">
        <f>UAS!G51</f>
        <v>65</v>
      </c>
      <c r="I51">
        <f t="shared" si="0"/>
        <v>96</v>
      </c>
      <c r="J51" s="1" t="s">
        <v>181</v>
      </c>
      <c r="K51" s="4"/>
      <c r="L51">
        <f>Remedial!G51</f>
        <v>0</v>
      </c>
      <c r="M51">
        <f t="shared" si="1"/>
        <v>96</v>
      </c>
      <c r="N51" s="1"/>
      <c r="O51">
        <f>Presensi!U51</f>
        <v>56.25</v>
      </c>
    </row>
    <row r="52" spans="1:15" x14ac:dyDescent="0.3">
      <c r="A52" s="4">
        <v>45</v>
      </c>
      <c r="B52" s="3">
        <v>2310850</v>
      </c>
      <c r="C52" s="3" t="s">
        <v>80</v>
      </c>
      <c r="D52">
        <f>Kuis!F52</f>
        <v>76</v>
      </c>
      <c r="E52">
        <v>88</v>
      </c>
      <c r="F52">
        <f>TMD!K52</f>
        <v>120</v>
      </c>
      <c r="G52">
        <f>UTS!G52</f>
        <v>35</v>
      </c>
      <c r="H52">
        <f>UAS!G52</f>
        <v>70</v>
      </c>
      <c r="I52">
        <f t="shared" si="0"/>
        <v>77.8</v>
      </c>
      <c r="J52" s="1"/>
      <c r="K52" s="4" t="s">
        <v>176</v>
      </c>
      <c r="L52">
        <f>Remedial!G52</f>
        <v>0</v>
      </c>
      <c r="M52">
        <f t="shared" si="1"/>
        <v>77.8</v>
      </c>
      <c r="N52" s="1"/>
      <c r="O52">
        <f>Presensi!U52</f>
        <v>56.25</v>
      </c>
    </row>
    <row r="53" spans="1:15" x14ac:dyDescent="0.3">
      <c r="A53" s="4">
        <v>46</v>
      </c>
      <c r="B53">
        <v>2310974</v>
      </c>
      <c r="C53" t="s">
        <v>81</v>
      </c>
      <c r="D53">
        <f>Kuis!F53</f>
        <v>51</v>
      </c>
      <c r="E53">
        <v>58</v>
      </c>
      <c r="F53">
        <f>TMD!K53</f>
        <v>68</v>
      </c>
      <c r="G53">
        <f>UTS!G53</f>
        <v>35</v>
      </c>
      <c r="H53">
        <f>UAS!G53</f>
        <v>50</v>
      </c>
      <c r="I53">
        <f t="shared" ref="I53:I60" si="2">((D53*20)/100)+((E53*20)/100)+((F53*20)/100)+((G53*20)/100)+((H53*20)/100)</f>
        <v>52.4</v>
      </c>
      <c r="J53" s="1" t="s">
        <v>179</v>
      </c>
      <c r="L53">
        <f>Remedial!G53</f>
        <v>0</v>
      </c>
      <c r="M53">
        <f t="shared" ref="M53:M60" si="3">((D53*20)/100)+((E53*20)/100)+((F53*20)/100)+((G53*20)/100)+((H53*20)/100)</f>
        <v>52.4</v>
      </c>
      <c r="N53" s="1"/>
      <c r="O53">
        <f>Presensi!U53</f>
        <v>12.5</v>
      </c>
    </row>
    <row r="54" spans="1:15" x14ac:dyDescent="0.3">
      <c r="A54" s="4">
        <v>47</v>
      </c>
      <c r="B54">
        <v>2310978</v>
      </c>
      <c r="C54" t="s">
        <v>82</v>
      </c>
      <c r="D54">
        <f>Kuis!F54</f>
        <v>87.5</v>
      </c>
      <c r="E54">
        <v>75</v>
      </c>
      <c r="F54">
        <f>TMD!K54</f>
        <v>95</v>
      </c>
      <c r="G54">
        <f>UTS!G54</f>
        <v>35</v>
      </c>
      <c r="H54">
        <f>UAS!G54</f>
        <v>70</v>
      </c>
      <c r="I54">
        <f t="shared" si="2"/>
        <v>72.5</v>
      </c>
      <c r="J54" s="1"/>
      <c r="K54" s="4" t="s">
        <v>176</v>
      </c>
      <c r="L54">
        <f>Remedial!G54</f>
        <v>0</v>
      </c>
      <c r="M54">
        <f t="shared" si="3"/>
        <v>72.5</v>
      </c>
      <c r="N54" s="1"/>
      <c r="O54">
        <f>Presensi!U54</f>
        <v>56.25</v>
      </c>
    </row>
    <row r="55" spans="1:15" x14ac:dyDescent="0.3">
      <c r="A55" s="4">
        <v>48</v>
      </c>
      <c r="B55">
        <v>2311119</v>
      </c>
      <c r="C55" t="s">
        <v>83</v>
      </c>
      <c r="D55">
        <f>Kuis!F55</f>
        <v>82.5</v>
      </c>
      <c r="E55">
        <v>97</v>
      </c>
      <c r="F55">
        <f>TMD!K55</f>
        <v>110</v>
      </c>
      <c r="G55">
        <f>UTS!G55</f>
        <v>85</v>
      </c>
      <c r="H55">
        <f>UAS!G55</f>
        <v>100</v>
      </c>
      <c r="I55">
        <f t="shared" si="2"/>
        <v>94.9</v>
      </c>
      <c r="J55" s="1" t="s">
        <v>181</v>
      </c>
      <c r="L55">
        <f>Remedial!G55</f>
        <v>0</v>
      </c>
      <c r="M55">
        <f t="shared" si="3"/>
        <v>94.9</v>
      </c>
      <c r="N55" s="1"/>
      <c r="O55">
        <f>Presensi!U55</f>
        <v>37.5</v>
      </c>
    </row>
    <row r="56" spans="1:15" x14ac:dyDescent="0.3">
      <c r="A56" s="4">
        <v>49</v>
      </c>
      <c r="B56">
        <v>2311174</v>
      </c>
      <c r="C56" t="s">
        <v>84</v>
      </c>
      <c r="D56">
        <f>Kuis!F56</f>
        <v>85</v>
      </c>
      <c r="E56">
        <v>66</v>
      </c>
      <c r="F56">
        <f>TMD!K56</f>
        <v>90</v>
      </c>
      <c r="G56">
        <f>UTS!G56</f>
        <v>35</v>
      </c>
      <c r="H56">
        <f>UAS!G56</f>
        <v>60</v>
      </c>
      <c r="I56">
        <f t="shared" si="2"/>
        <v>67.2</v>
      </c>
      <c r="J56" s="1" t="s">
        <v>183</v>
      </c>
      <c r="L56">
        <f>Remedial!G65</f>
        <v>0</v>
      </c>
      <c r="M56">
        <f t="shared" si="3"/>
        <v>67.2</v>
      </c>
      <c r="N56" s="1"/>
      <c r="O56">
        <f>Presensi!U56</f>
        <v>56.25</v>
      </c>
    </row>
    <row r="57" spans="1:15" x14ac:dyDescent="0.3">
      <c r="A57" s="4">
        <v>50</v>
      </c>
      <c r="B57">
        <v>2311216</v>
      </c>
      <c r="C57" t="s">
        <v>85</v>
      </c>
      <c r="D57">
        <f>Kuis!F57</f>
        <v>85</v>
      </c>
      <c r="E57">
        <v>87</v>
      </c>
      <c r="F57">
        <f>TMD!K57</f>
        <v>100</v>
      </c>
      <c r="G57">
        <f>UTS!G57</f>
        <v>100</v>
      </c>
      <c r="H57">
        <f>UAS!G57</f>
        <v>100</v>
      </c>
      <c r="I57">
        <f t="shared" si="2"/>
        <v>94.4</v>
      </c>
      <c r="J57" s="1" t="s">
        <v>181</v>
      </c>
      <c r="L57">
        <f>Remedial!G57</f>
        <v>0</v>
      </c>
      <c r="M57">
        <f t="shared" si="3"/>
        <v>94.4</v>
      </c>
      <c r="N57" s="1"/>
      <c r="O57">
        <f>Presensi!U57</f>
        <v>62.5</v>
      </c>
    </row>
    <row r="58" spans="1:15" x14ac:dyDescent="0.3">
      <c r="A58" s="4">
        <v>51</v>
      </c>
      <c r="B58">
        <v>2311231</v>
      </c>
      <c r="C58" t="s">
        <v>86</v>
      </c>
      <c r="D58">
        <f>Kuis!F58</f>
        <v>87.5</v>
      </c>
      <c r="E58">
        <v>99</v>
      </c>
      <c r="F58">
        <f>TMD!K58</f>
        <v>90</v>
      </c>
      <c r="G58">
        <f>UTS!G58</f>
        <v>50</v>
      </c>
      <c r="H58">
        <f>UAS!G58</f>
        <v>70</v>
      </c>
      <c r="I58">
        <f t="shared" si="2"/>
        <v>79.3</v>
      </c>
      <c r="J58" s="1"/>
      <c r="K58" s="4" t="s">
        <v>176</v>
      </c>
      <c r="L58">
        <f>Remedial!G58</f>
        <v>0</v>
      </c>
      <c r="M58">
        <f t="shared" si="3"/>
        <v>79.3</v>
      </c>
      <c r="N58" s="1"/>
      <c r="O58">
        <f>Presensi!U58</f>
        <v>62.5</v>
      </c>
    </row>
    <row r="59" spans="1:15" x14ac:dyDescent="0.3">
      <c r="A59" s="4">
        <v>52</v>
      </c>
      <c r="B59">
        <v>2312120</v>
      </c>
      <c r="C59" t="s">
        <v>87</v>
      </c>
      <c r="D59">
        <f>Kuis!F59</f>
        <v>85</v>
      </c>
      <c r="E59">
        <v>100</v>
      </c>
      <c r="F59">
        <f>TMD!K59</f>
        <v>120</v>
      </c>
      <c r="G59">
        <f>UTS!G59</f>
        <v>70</v>
      </c>
      <c r="H59">
        <f>UAS!G59</f>
        <v>60</v>
      </c>
      <c r="I59">
        <f t="shared" si="2"/>
        <v>87</v>
      </c>
      <c r="J59" s="1" t="s">
        <v>181</v>
      </c>
      <c r="L59">
        <f>Remedial!G59</f>
        <v>0</v>
      </c>
      <c r="M59">
        <f t="shared" si="3"/>
        <v>87</v>
      </c>
      <c r="N59" s="1"/>
      <c r="O59">
        <f>Presensi!U59</f>
        <v>37.5</v>
      </c>
    </row>
    <row r="60" spans="1:15" x14ac:dyDescent="0.3">
      <c r="A60" s="4">
        <v>53</v>
      </c>
      <c r="B60">
        <v>2312239</v>
      </c>
      <c r="C60" t="s">
        <v>88</v>
      </c>
      <c r="D60">
        <f>Kuis!F60</f>
        <v>95</v>
      </c>
      <c r="E60">
        <v>80</v>
      </c>
      <c r="F60">
        <f>TMD!K60</f>
        <v>110</v>
      </c>
      <c r="G60">
        <f>UTS!G60</f>
        <v>100</v>
      </c>
      <c r="H60">
        <f>UAS!G60</f>
        <v>100</v>
      </c>
      <c r="I60">
        <f t="shared" si="2"/>
        <v>97</v>
      </c>
      <c r="J60" s="1" t="s">
        <v>181</v>
      </c>
      <c r="L60">
        <f>Remedial!G60</f>
        <v>0</v>
      </c>
      <c r="M60">
        <f t="shared" si="3"/>
        <v>97</v>
      </c>
      <c r="N60" s="1"/>
      <c r="O60">
        <f>Presensi!U60</f>
        <v>43.75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0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H30" sqref="H30"/>
    </sheetView>
  </sheetViews>
  <sheetFormatPr defaultRowHeight="14.4" x14ac:dyDescent="0.3"/>
  <cols>
    <col min="3" max="3" width="36.6640625" customWidth="1"/>
    <col min="4" max="4" width="13.6640625" bestFit="1" customWidth="1"/>
    <col min="5" max="5" width="12.44140625" bestFit="1" customWidth="1"/>
    <col min="6" max="6" width="12.44140625" customWidth="1"/>
    <col min="7" max="7" width="12.6640625" bestFit="1" customWidth="1"/>
    <col min="8" max="8" width="12.6640625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35</v>
      </c>
    </row>
    <row r="4" spans="1:12" ht="15" thickBot="1" x14ac:dyDescent="0.35"/>
    <row r="5" spans="1:12" ht="15" thickBot="1" x14ac:dyDescent="0.35">
      <c r="C5" t="s">
        <v>151</v>
      </c>
      <c r="D5" s="9"/>
      <c r="E5" s="9"/>
      <c r="F5" s="9"/>
      <c r="G5" s="10"/>
      <c r="H5" s="10"/>
      <c r="I5" s="9"/>
      <c r="J5" s="9"/>
    </row>
    <row r="6" spans="1:12" ht="15" thickBot="1" x14ac:dyDescent="0.35">
      <c r="D6" s="15"/>
      <c r="E6" s="16"/>
      <c r="F6" s="16"/>
      <c r="G6" s="16"/>
      <c r="H6" s="16"/>
      <c r="I6" s="17"/>
      <c r="J6" s="11"/>
    </row>
    <row r="7" spans="1:12" ht="27.6" thickBot="1" x14ac:dyDescent="0.35">
      <c r="A7" s="2" t="s">
        <v>2</v>
      </c>
      <c r="B7" s="2" t="s">
        <v>3</v>
      </c>
      <c r="C7" s="2" t="s">
        <v>4</v>
      </c>
      <c r="D7" s="6" t="s">
        <v>28</v>
      </c>
      <c r="E7" s="7" t="s">
        <v>29</v>
      </c>
      <c r="F7" s="6" t="s">
        <v>30</v>
      </c>
      <c r="G7" s="7" t="s">
        <v>32</v>
      </c>
      <c r="H7" s="7" t="s">
        <v>31</v>
      </c>
      <c r="I7" s="7" t="s">
        <v>24</v>
      </c>
      <c r="J7" s="7" t="s">
        <v>25</v>
      </c>
      <c r="K7" s="8" t="s">
        <v>14</v>
      </c>
    </row>
    <row r="8" spans="1:12" x14ac:dyDescent="0.3">
      <c r="A8" s="4">
        <v>1</v>
      </c>
      <c r="B8" s="3">
        <v>2000188</v>
      </c>
      <c r="C8" s="3" t="s">
        <v>36</v>
      </c>
      <c r="J8">
        <f>I8*2</f>
        <v>0</v>
      </c>
      <c r="K8">
        <f>(D8+E8+F8+G8+H8)-J8</f>
        <v>0</v>
      </c>
    </row>
    <row r="9" spans="1:12" x14ac:dyDescent="0.3">
      <c r="A9" s="4">
        <v>2</v>
      </c>
      <c r="B9" s="3">
        <v>2006363</v>
      </c>
      <c r="C9" s="3" t="s">
        <v>37</v>
      </c>
      <c r="J9">
        <f t="shared" ref="J9:J52" si="0">I9*2</f>
        <v>0</v>
      </c>
      <c r="K9">
        <f t="shared" ref="K9:K52" si="1">(D9+E9+F9+G9+H9)-J9</f>
        <v>0</v>
      </c>
    </row>
    <row r="10" spans="1:12" x14ac:dyDescent="0.3">
      <c r="A10" s="4">
        <v>3</v>
      </c>
      <c r="B10" s="3">
        <v>2007763</v>
      </c>
      <c r="C10" s="3" t="s">
        <v>38</v>
      </c>
      <c r="J10">
        <f t="shared" si="0"/>
        <v>0</v>
      </c>
      <c r="K10">
        <f t="shared" si="1"/>
        <v>0</v>
      </c>
    </row>
    <row r="11" spans="1:12" x14ac:dyDescent="0.3">
      <c r="A11" s="4">
        <v>4</v>
      </c>
      <c r="B11" s="3">
        <v>2102292</v>
      </c>
      <c r="C11" s="3" t="s">
        <v>39</v>
      </c>
      <c r="D11">
        <v>15</v>
      </c>
      <c r="E11">
        <v>20</v>
      </c>
      <c r="F11">
        <v>10</v>
      </c>
      <c r="G11">
        <v>20</v>
      </c>
      <c r="J11">
        <f t="shared" si="0"/>
        <v>0</v>
      </c>
      <c r="K11">
        <f t="shared" si="1"/>
        <v>65</v>
      </c>
    </row>
    <row r="12" spans="1:12" x14ac:dyDescent="0.3">
      <c r="A12" s="4">
        <v>5</v>
      </c>
      <c r="B12" s="3">
        <v>2200006</v>
      </c>
      <c r="C12" s="3" t="s">
        <v>40</v>
      </c>
      <c r="J12">
        <f t="shared" si="0"/>
        <v>0</v>
      </c>
      <c r="K12">
        <f t="shared" si="1"/>
        <v>0</v>
      </c>
    </row>
    <row r="13" spans="1:12" x14ac:dyDescent="0.3">
      <c r="A13" s="4">
        <v>6</v>
      </c>
      <c r="B13" s="3">
        <v>2202778</v>
      </c>
      <c r="C13" s="3" t="s">
        <v>41</v>
      </c>
      <c r="D13">
        <v>15</v>
      </c>
      <c r="E13">
        <v>20</v>
      </c>
      <c r="F13">
        <v>20</v>
      </c>
      <c r="G13">
        <v>20</v>
      </c>
      <c r="J13">
        <f t="shared" si="0"/>
        <v>0</v>
      </c>
      <c r="K13">
        <f t="shared" si="1"/>
        <v>75</v>
      </c>
      <c r="L13" t="s">
        <v>161</v>
      </c>
    </row>
    <row r="14" spans="1:12" x14ac:dyDescent="0.3">
      <c r="A14" s="4">
        <v>7</v>
      </c>
      <c r="B14" s="3">
        <v>2203066</v>
      </c>
      <c r="C14" s="3" t="s">
        <v>42</v>
      </c>
      <c r="D14">
        <v>15</v>
      </c>
      <c r="E14">
        <v>15</v>
      </c>
      <c r="F14">
        <v>10</v>
      </c>
      <c r="G14">
        <v>20</v>
      </c>
      <c r="J14">
        <f t="shared" si="0"/>
        <v>0</v>
      </c>
      <c r="K14">
        <f t="shared" si="1"/>
        <v>60</v>
      </c>
      <c r="L14" t="s">
        <v>157</v>
      </c>
    </row>
    <row r="15" spans="1:12" x14ac:dyDescent="0.3">
      <c r="A15" s="4">
        <v>8</v>
      </c>
      <c r="B15" s="3">
        <v>2205324</v>
      </c>
      <c r="C15" s="3" t="s">
        <v>43</v>
      </c>
      <c r="D15">
        <v>10</v>
      </c>
      <c r="J15">
        <f t="shared" si="0"/>
        <v>0</v>
      </c>
      <c r="K15">
        <f t="shared" si="1"/>
        <v>10</v>
      </c>
      <c r="L15" t="s">
        <v>165</v>
      </c>
    </row>
    <row r="16" spans="1:12" x14ac:dyDescent="0.3">
      <c r="A16" s="4">
        <v>9</v>
      </c>
      <c r="B16" s="3">
        <v>2205328</v>
      </c>
      <c r="C16" s="3" t="s">
        <v>44</v>
      </c>
      <c r="J16">
        <f t="shared" si="0"/>
        <v>0</v>
      </c>
      <c r="K16">
        <f t="shared" si="1"/>
        <v>0</v>
      </c>
    </row>
    <row r="17" spans="1:12" x14ac:dyDescent="0.3">
      <c r="A17" s="4">
        <v>10</v>
      </c>
      <c r="B17" s="3">
        <v>2205391</v>
      </c>
      <c r="C17" s="3" t="s">
        <v>45</v>
      </c>
      <c r="D17">
        <v>15</v>
      </c>
      <c r="E17">
        <v>15</v>
      </c>
      <c r="F17">
        <v>10</v>
      </c>
      <c r="G17">
        <v>20</v>
      </c>
      <c r="J17">
        <f t="shared" si="0"/>
        <v>0</v>
      </c>
      <c r="K17">
        <f t="shared" si="1"/>
        <v>60</v>
      </c>
      <c r="L17" t="s">
        <v>160</v>
      </c>
    </row>
    <row r="18" spans="1:12" x14ac:dyDescent="0.3">
      <c r="A18" s="4">
        <v>11</v>
      </c>
      <c r="B18" s="3">
        <v>2205484</v>
      </c>
      <c r="C18" s="3" t="s">
        <v>46</v>
      </c>
      <c r="J18">
        <f t="shared" si="0"/>
        <v>0</v>
      </c>
      <c r="K18">
        <f t="shared" si="1"/>
        <v>0</v>
      </c>
    </row>
    <row r="19" spans="1:12" x14ac:dyDescent="0.3">
      <c r="A19" s="4">
        <v>12</v>
      </c>
      <c r="B19" s="3">
        <v>2300330</v>
      </c>
      <c r="C19" s="3" t="s">
        <v>47</v>
      </c>
      <c r="D19">
        <v>10</v>
      </c>
      <c r="E19">
        <v>10</v>
      </c>
      <c r="F19">
        <v>10</v>
      </c>
      <c r="G19">
        <v>20</v>
      </c>
      <c r="I19">
        <v>4</v>
      </c>
      <c r="J19">
        <f t="shared" si="0"/>
        <v>8</v>
      </c>
      <c r="K19">
        <f t="shared" si="1"/>
        <v>42</v>
      </c>
      <c r="L19" t="s">
        <v>150</v>
      </c>
    </row>
    <row r="20" spans="1:12" x14ac:dyDescent="0.3">
      <c r="A20" s="4">
        <v>13</v>
      </c>
      <c r="B20" s="3">
        <v>2300414</v>
      </c>
      <c r="C20" s="3" t="s">
        <v>48</v>
      </c>
      <c r="D20">
        <v>15</v>
      </c>
      <c r="E20">
        <v>20</v>
      </c>
      <c r="F20">
        <v>20</v>
      </c>
      <c r="G20">
        <v>25</v>
      </c>
      <c r="J20">
        <f t="shared" si="0"/>
        <v>0</v>
      </c>
      <c r="K20">
        <f t="shared" si="1"/>
        <v>80</v>
      </c>
      <c r="L20" t="s">
        <v>164</v>
      </c>
    </row>
    <row r="21" spans="1:12" x14ac:dyDescent="0.3">
      <c r="A21" s="4">
        <v>14</v>
      </c>
      <c r="B21" s="3">
        <v>2300456</v>
      </c>
      <c r="C21" s="3" t="s">
        <v>49</v>
      </c>
      <c r="D21">
        <v>20</v>
      </c>
      <c r="E21">
        <v>30</v>
      </c>
      <c r="F21">
        <v>20</v>
      </c>
      <c r="G21">
        <v>30</v>
      </c>
      <c r="H21">
        <v>20</v>
      </c>
      <c r="J21">
        <f t="shared" si="0"/>
        <v>0</v>
      </c>
      <c r="K21">
        <f t="shared" si="1"/>
        <v>120</v>
      </c>
      <c r="L21" t="s">
        <v>172</v>
      </c>
    </row>
    <row r="22" spans="1:12" x14ac:dyDescent="0.3">
      <c r="A22" s="4">
        <v>15</v>
      </c>
      <c r="B22" s="3">
        <v>2300484</v>
      </c>
      <c r="C22" s="3" t="s">
        <v>50</v>
      </c>
      <c r="D22">
        <v>20</v>
      </c>
      <c r="E22">
        <v>30</v>
      </c>
      <c r="F22">
        <v>20</v>
      </c>
      <c r="G22">
        <v>30</v>
      </c>
      <c r="H22">
        <v>20</v>
      </c>
      <c r="J22">
        <f t="shared" si="0"/>
        <v>0</v>
      </c>
      <c r="K22">
        <f t="shared" si="1"/>
        <v>120</v>
      </c>
      <c r="L22" t="s">
        <v>174</v>
      </c>
    </row>
    <row r="23" spans="1:12" x14ac:dyDescent="0.3">
      <c r="A23" s="4">
        <v>16</v>
      </c>
      <c r="B23" s="3">
        <v>2300492</v>
      </c>
      <c r="C23" s="3" t="s">
        <v>51</v>
      </c>
      <c r="D23">
        <v>20</v>
      </c>
      <c r="E23">
        <v>30</v>
      </c>
      <c r="F23">
        <v>20</v>
      </c>
      <c r="G23">
        <v>30</v>
      </c>
      <c r="H23">
        <v>20</v>
      </c>
      <c r="J23">
        <f t="shared" si="0"/>
        <v>0</v>
      </c>
      <c r="K23">
        <f t="shared" si="1"/>
        <v>120</v>
      </c>
      <c r="L23" t="s">
        <v>175</v>
      </c>
    </row>
    <row r="24" spans="1:12" x14ac:dyDescent="0.3">
      <c r="A24" s="4">
        <v>17</v>
      </c>
      <c r="B24" s="3">
        <v>2300613</v>
      </c>
      <c r="C24" s="3" t="s">
        <v>52</v>
      </c>
      <c r="D24">
        <v>20</v>
      </c>
      <c r="E24">
        <v>30</v>
      </c>
      <c r="F24">
        <v>20</v>
      </c>
      <c r="G24">
        <v>30</v>
      </c>
      <c r="H24">
        <v>20</v>
      </c>
      <c r="J24">
        <f t="shared" si="0"/>
        <v>0</v>
      </c>
      <c r="K24">
        <f t="shared" si="1"/>
        <v>120</v>
      </c>
    </row>
    <row r="25" spans="1:12" x14ac:dyDescent="0.3">
      <c r="A25" s="4">
        <v>18</v>
      </c>
      <c r="B25" s="3">
        <v>2300624</v>
      </c>
      <c r="C25" s="3" t="s">
        <v>53</v>
      </c>
      <c r="J25">
        <f t="shared" si="0"/>
        <v>0</v>
      </c>
      <c r="K25">
        <f t="shared" si="1"/>
        <v>0</v>
      </c>
    </row>
    <row r="26" spans="1:12" x14ac:dyDescent="0.3">
      <c r="A26" s="4">
        <v>19</v>
      </c>
      <c r="B26" s="3">
        <v>2300801</v>
      </c>
      <c r="C26" s="3" t="s">
        <v>54</v>
      </c>
      <c r="D26">
        <v>15</v>
      </c>
      <c r="E26">
        <v>25</v>
      </c>
      <c r="F26">
        <v>15</v>
      </c>
      <c r="G26">
        <v>25</v>
      </c>
      <c r="J26">
        <f t="shared" si="0"/>
        <v>0</v>
      </c>
      <c r="K26">
        <f t="shared" si="1"/>
        <v>80</v>
      </c>
      <c r="L26" t="s">
        <v>169</v>
      </c>
    </row>
    <row r="27" spans="1:12" x14ac:dyDescent="0.3">
      <c r="A27" s="4">
        <v>20</v>
      </c>
      <c r="B27" s="3">
        <v>2301093</v>
      </c>
      <c r="C27" s="3" t="s">
        <v>55</v>
      </c>
      <c r="D27">
        <v>20</v>
      </c>
      <c r="E27">
        <v>25</v>
      </c>
      <c r="F27">
        <v>20</v>
      </c>
      <c r="G27">
        <v>30</v>
      </c>
      <c r="H27">
        <v>20</v>
      </c>
      <c r="J27">
        <f t="shared" si="0"/>
        <v>0</v>
      </c>
      <c r="K27">
        <f t="shared" si="1"/>
        <v>115</v>
      </c>
      <c r="L27" t="s">
        <v>166</v>
      </c>
    </row>
    <row r="28" spans="1:12" x14ac:dyDescent="0.3">
      <c r="A28" s="4">
        <v>21</v>
      </c>
      <c r="B28" s="3">
        <v>2301102</v>
      </c>
      <c r="C28" s="3" t="s">
        <v>56</v>
      </c>
      <c r="D28">
        <v>20</v>
      </c>
      <c r="E28">
        <v>30</v>
      </c>
      <c r="F28">
        <v>20</v>
      </c>
      <c r="G28">
        <v>30</v>
      </c>
      <c r="H28">
        <v>20</v>
      </c>
      <c r="J28">
        <f t="shared" si="0"/>
        <v>0</v>
      </c>
      <c r="K28">
        <f t="shared" si="1"/>
        <v>120</v>
      </c>
    </row>
    <row r="29" spans="1:12" x14ac:dyDescent="0.3">
      <c r="A29" s="4">
        <v>22</v>
      </c>
      <c r="B29" s="3">
        <v>2301125</v>
      </c>
      <c r="C29" s="3" t="s">
        <v>57</v>
      </c>
      <c r="D29">
        <v>20</v>
      </c>
      <c r="E29">
        <v>30</v>
      </c>
      <c r="F29">
        <v>20</v>
      </c>
      <c r="G29">
        <v>30</v>
      </c>
      <c r="J29">
        <f t="shared" si="0"/>
        <v>0</v>
      </c>
      <c r="K29">
        <f t="shared" si="1"/>
        <v>100</v>
      </c>
      <c r="L29" t="s">
        <v>152</v>
      </c>
    </row>
    <row r="30" spans="1:12" x14ac:dyDescent="0.3">
      <c r="A30" s="4">
        <v>23</v>
      </c>
      <c r="B30" s="3">
        <v>2301410</v>
      </c>
      <c r="C30" s="3" t="s">
        <v>58</v>
      </c>
      <c r="D30">
        <v>20</v>
      </c>
      <c r="E30">
        <v>30</v>
      </c>
      <c r="F30">
        <v>20</v>
      </c>
      <c r="G30">
        <v>30</v>
      </c>
      <c r="H30">
        <v>20</v>
      </c>
      <c r="J30">
        <f t="shared" si="0"/>
        <v>0</v>
      </c>
      <c r="K30">
        <f t="shared" si="1"/>
        <v>120</v>
      </c>
    </row>
    <row r="31" spans="1:12" x14ac:dyDescent="0.3">
      <c r="A31" s="4">
        <v>24</v>
      </c>
      <c r="B31" s="3">
        <v>2301579</v>
      </c>
      <c r="C31" s="3" t="s">
        <v>59</v>
      </c>
      <c r="D31">
        <v>15</v>
      </c>
      <c r="E31">
        <v>15</v>
      </c>
      <c r="F31">
        <v>10</v>
      </c>
      <c r="G31">
        <v>20</v>
      </c>
      <c r="J31">
        <f t="shared" si="0"/>
        <v>0</v>
      </c>
      <c r="K31">
        <f t="shared" si="1"/>
        <v>60</v>
      </c>
      <c r="L31" t="s">
        <v>160</v>
      </c>
    </row>
    <row r="32" spans="1:12" x14ac:dyDescent="0.3">
      <c r="A32" s="4">
        <v>25</v>
      </c>
      <c r="B32" s="3">
        <v>2301596</v>
      </c>
      <c r="C32" s="3" t="s">
        <v>60</v>
      </c>
      <c r="D32">
        <v>20</v>
      </c>
      <c r="E32">
        <v>30</v>
      </c>
      <c r="F32">
        <v>20</v>
      </c>
      <c r="G32">
        <v>30</v>
      </c>
      <c r="J32">
        <f t="shared" si="0"/>
        <v>0</v>
      </c>
      <c r="K32">
        <f t="shared" si="1"/>
        <v>100</v>
      </c>
      <c r="L32" t="s">
        <v>163</v>
      </c>
    </row>
    <row r="33" spans="1:12" x14ac:dyDescent="0.3">
      <c r="A33" s="4">
        <v>26</v>
      </c>
      <c r="B33" s="3">
        <v>2301895</v>
      </c>
      <c r="C33" s="3" t="s">
        <v>61</v>
      </c>
      <c r="D33">
        <v>20</v>
      </c>
      <c r="E33">
        <v>25</v>
      </c>
      <c r="F33">
        <v>17</v>
      </c>
      <c r="G33">
        <v>30</v>
      </c>
      <c r="J33">
        <f t="shared" si="0"/>
        <v>0</v>
      </c>
      <c r="K33">
        <f t="shared" si="1"/>
        <v>92</v>
      </c>
      <c r="L33" t="s">
        <v>152</v>
      </c>
    </row>
    <row r="34" spans="1:12" x14ac:dyDescent="0.3">
      <c r="A34" s="4">
        <v>27</v>
      </c>
      <c r="B34" s="3">
        <v>2304191</v>
      </c>
      <c r="C34" s="3" t="s">
        <v>62</v>
      </c>
      <c r="D34">
        <v>15</v>
      </c>
      <c r="E34">
        <v>30</v>
      </c>
      <c r="F34">
        <v>20</v>
      </c>
      <c r="G34">
        <v>25</v>
      </c>
      <c r="H34">
        <v>20</v>
      </c>
      <c r="J34">
        <f t="shared" si="0"/>
        <v>0</v>
      </c>
      <c r="K34">
        <f t="shared" si="1"/>
        <v>110</v>
      </c>
      <c r="L34" t="s">
        <v>155</v>
      </c>
    </row>
    <row r="35" spans="1:12" x14ac:dyDescent="0.3">
      <c r="A35" s="4">
        <v>28</v>
      </c>
      <c r="B35" s="3">
        <v>2304330</v>
      </c>
      <c r="C35" s="3" t="s">
        <v>63</v>
      </c>
      <c r="D35">
        <v>20</v>
      </c>
      <c r="E35">
        <v>30</v>
      </c>
      <c r="F35">
        <v>20</v>
      </c>
      <c r="G35">
        <v>30</v>
      </c>
      <c r="H35">
        <v>20</v>
      </c>
      <c r="J35">
        <f t="shared" si="0"/>
        <v>0</v>
      </c>
      <c r="K35">
        <f t="shared" si="1"/>
        <v>120</v>
      </c>
      <c r="L35" t="s">
        <v>159</v>
      </c>
    </row>
    <row r="36" spans="1:12" x14ac:dyDescent="0.3">
      <c r="A36" s="4">
        <v>29</v>
      </c>
      <c r="B36" s="3">
        <v>2304539</v>
      </c>
      <c r="C36" s="3" t="s">
        <v>64</v>
      </c>
      <c r="D36">
        <v>15</v>
      </c>
      <c r="E36">
        <v>15</v>
      </c>
      <c r="F36">
        <v>15</v>
      </c>
      <c r="G36">
        <v>20</v>
      </c>
      <c r="J36">
        <f t="shared" si="0"/>
        <v>0</v>
      </c>
      <c r="K36">
        <f t="shared" si="1"/>
        <v>65</v>
      </c>
      <c r="L36" t="s">
        <v>171</v>
      </c>
    </row>
    <row r="37" spans="1:12" x14ac:dyDescent="0.3">
      <c r="A37" s="4">
        <v>30</v>
      </c>
      <c r="B37" s="3">
        <v>2304742</v>
      </c>
      <c r="C37" s="3" t="s">
        <v>65</v>
      </c>
      <c r="D37">
        <v>20</v>
      </c>
      <c r="E37">
        <v>20</v>
      </c>
      <c r="F37">
        <v>20</v>
      </c>
      <c r="G37">
        <v>30</v>
      </c>
      <c r="H37">
        <v>20</v>
      </c>
      <c r="J37">
        <f t="shared" si="0"/>
        <v>0</v>
      </c>
      <c r="K37">
        <f t="shared" si="1"/>
        <v>110</v>
      </c>
      <c r="L37" t="s">
        <v>173</v>
      </c>
    </row>
    <row r="38" spans="1:12" x14ac:dyDescent="0.3">
      <c r="A38" s="4">
        <v>31</v>
      </c>
      <c r="B38" s="3">
        <v>2304746</v>
      </c>
      <c r="C38" s="3" t="s">
        <v>66</v>
      </c>
      <c r="J38">
        <f t="shared" si="0"/>
        <v>0</v>
      </c>
      <c r="K38">
        <f t="shared" si="1"/>
        <v>0</v>
      </c>
    </row>
    <row r="39" spans="1:12" x14ac:dyDescent="0.3">
      <c r="A39" s="4">
        <v>32</v>
      </c>
      <c r="B39" s="3">
        <v>2304820</v>
      </c>
      <c r="C39" s="3" t="s">
        <v>67</v>
      </c>
      <c r="D39">
        <v>20</v>
      </c>
      <c r="E39">
        <v>30</v>
      </c>
      <c r="F39">
        <v>20</v>
      </c>
      <c r="G39">
        <v>30</v>
      </c>
      <c r="J39">
        <f t="shared" si="0"/>
        <v>0</v>
      </c>
      <c r="K39">
        <f t="shared" si="1"/>
        <v>100</v>
      </c>
    </row>
    <row r="40" spans="1:12" x14ac:dyDescent="0.3">
      <c r="A40" s="4">
        <v>33</v>
      </c>
      <c r="B40" s="3">
        <v>2304826</v>
      </c>
      <c r="C40" s="3" t="s">
        <v>68</v>
      </c>
      <c r="D40">
        <v>15</v>
      </c>
      <c r="E40">
        <v>15</v>
      </c>
      <c r="F40">
        <v>15</v>
      </c>
      <c r="G40">
        <v>25</v>
      </c>
      <c r="J40">
        <f t="shared" si="0"/>
        <v>0</v>
      </c>
      <c r="K40">
        <f t="shared" si="1"/>
        <v>70</v>
      </c>
      <c r="L40" t="s">
        <v>162</v>
      </c>
    </row>
    <row r="41" spans="1:12" x14ac:dyDescent="0.3">
      <c r="A41" s="4">
        <v>34</v>
      </c>
      <c r="B41" s="3">
        <v>2304879</v>
      </c>
      <c r="C41" s="3" t="s">
        <v>69</v>
      </c>
      <c r="D41">
        <v>20</v>
      </c>
      <c r="E41">
        <v>30</v>
      </c>
      <c r="F41">
        <v>20</v>
      </c>
      <c r="G41">
        <v>30</v>
      </c>
      <c r="H41">
        <v>20</v>
      </c>
      <c r="J41">
        <f t="shared" si="0"/>
        <v>0</v>
      </c>
      <c r="K41">
        <f t="shared" si="1"/>
        <v>120</v>
      </c>
    </row>
    <row r="42" spans="1:12" x14ac:dyDescent="0.3">
      <c r="A42" s="4">
        <v>35</v>
      </c>
      <c r="B42" s="3">
        <v>2304934</v>
      </c>
      <c r="C42" s="3" t="s">
        <v>70</v>
      </c>
      <c r="D42">
        <v>20</v>
      </c>
      <c r="E42">
        <v>30</v>
      </c>
      <c r="F42">
        <v>20</v>
      </c>
      <c r="G42">
        <v>25</v>
      </c>
      <c r="H42">
        <v>20</v>
      </c>
      <c r="J42">
        <f t="shared" si="0"/>
        <v>0</v>
      </c>
      <c r="K42">
        <f t="shared" si="1"/>
        <v>115</v>
      </c>
      <c r="L42" t="s">
        <v>135</v>
      </c>
    </row>
    <row r="43" spans="1:12" x14ac:dyDescent="0.3">
      <c r="A43" s="4">
        <v>36</v>
      </c>
      <c r="B43" s="3">
        <v>2305274</v>
      </c>
      <c r="C43" s="3" t="s">
        <v>71</v>
      </c>
      <c r="D43">
        <v>20</v>
      </c>
      <c r="E43">
        <v>30</v>
      </c>
      <c r="F43">
        <v>20</v>
      </c>
      <c r="G43">
        <v>30</v>
      </c>
      <c r="H43">
        <v>20</v>
      </c>
      <c r="J43">
        <f t="shared" si="0"/>
        <v>0</v>
      </c>
      <c r="K43">
        <f t="shared" si="1"/>
        <v>120</v>
      </c>
      <c r="L43" t="s">
        <v>167</v>
      </c>
    </row>
    <row r="44" spans="1:12" x14ac:dyDescent="0.3">
      <c r="A44" s="4">
        <v>37</v>
      </c>
      <c r="B44" s="3">
        <v>2305309</v>
      </c>
      <c r="C44" s="3" t="s">
        <v>72</v>
      </c>
      <c r="D44">
        <v>20</v>
      </c>
      <c r="E44">
        <v>30</v>
      </c>
      <c r="F44">
        <v>20</v>
      </c>
      <c r="G44">
        <v>25</v>
      </c>
      <c r="H44">
        <v>20</v>
      </c>
      <c r="J44">
        <f t="shared" si="0"/>
        <v>0</v>
      </c>
      <c r="K44">
        <f t="shared" si="1"/>
        <v>115</v>
      </c>
      <c r="L44" t="s">
        <v>135</v>
      </c>
    </row>
    <row r="45" spans="1:12" x14ac:dyDescent="0.3">
      <c r="A45" s="4">
        <v>38</v>
      </c>
      <c r="B45" s="3">
        <v>2307824</v>
      </c>
      <c r="C45" s="3" t="s">
        <v>73</v>
      </c>
      <c r="D45">
        <v>20</v>
      </c>
      <c r="E45">
        <v>30</v>
      </c>
      <c r="F45">
        <v>20</v>
      </c>
      <c r="G45">
        <v>30</v>
      </c>
      <c r="J45">
        <f t="shared" si="0"/>
        <v>0</v>
      </c>
      <c r="K45">
        <f t="shared" si="1"/>
        <v>100</v>
      </c>
    </row>
    <row r="46" spans="1:12" x14ac:dyDescent="0.3">
      <c r="A46" s="4">
        <v>39</v>
      </c>
      <c r="B46" s="3">
        <v>2309357</v>
      </c>
      <c r="C46" s="3" t="s">
        <v>74</v>
      </c>
      <c r="D46">
        <v>20</v>
      </c>
      <c r="E46">
        <v>30</v>
      </c>
      <c r="F46">
        <v>10</v>
      </c>
      <c r="G46">
        <v>25</v>
      </c>
      <c r="J46">
        <f t="shared" si="0"/>
        <v>0</v>
      </c>
      <c r="K46">
        <f t="shared" si="1"/>
        <v>85</v>
      </c>
      <c r="L46" t="s">
        <v>168</v>
      </c>
    </row>
    <row r="47" spans="1:12" x14ac:dyDescent="0.3">
      <c r="A47" s="4">
        <v>40</v>
      </c>
      <c r="B47" s="3">
        <v>2309445</v>
      </c>
      <c r="C47" s="3" t="s">
        <v>75</v>
      </c>
      <c r="J47">
        <f t="shared" si="0"/>
        <v>0</v>
      </c>
      <c r="K47">
        <f t="shared" si="1"/>
        <v>0</v>
      </c>
    </row>
    <row r="48" spans="1:12" x14ac:dyDescent="0.3">
      <c r="A48" s="4">
        <v>41</v>
      </c>
      <c r="B48" s="3">
        <v>2309578</v>
      </c>
      <c r="C48" s="3" t="s">
        <v>76</v>
      </c>
      <c r="D48">
        <v>20</v>
      </c>
      <c r="E48">
        <v>30</v>
      </c>
      <c r="F48">
        <v>20</v>
      </c>
      <c r="G48">
        <v>30</v>
      </c>
      <c r="J48">
        <f t="shared" si="0"/>
        <v>0</v>
      </c>
      <c r="K48">
        <f t="shared" si="1"/>
        <v>100</v>
      </c>
    </row>
    <row r="49" spans="1:12" x14ac:dyDescent="0.3">
      <c r="A49" s="4">
        <v>42</v>
      </c>
      <c r="B49" s="3">
        <v>2309648</v>
      </c>
      <c r="C49" s="3" t="s">
        <v>77</v>
      </c>
      <c r="D49">
        <v>20</v>
      </c>
      <c r="E49">
        <v>25</v>
      </c>
      <c r="F49">
        <v>20</v>
      </c>
      <c r="G49">
        <v>30</v>
      </c>
      <c r="J49">
        <f t="shared" si="0"/>
        <v>0</v>
      </c>
      <c r="K49">
        <f t="shared" si="1"/>
        <v>95</v>
      </c>
      <c r="L49" t="s">
        <v>154</v>
      </c>
    </row>
    <row r="50" spans="1:12" x14ac:dyDescent="0.3">
      <c r="A50" s="4">
        <v>43</v>
      </c>
      <c r="B50" s="3">
        <v>2309815</v>
      </c>
      <c r="C50" s="3" t="s">
        <v>78</v>
      </c>
      <c r="J50">
        <f t="shared" si="0"/>
        <v>0</v>
      </c>
      <c r="K50">
        <f t="shared" si="1"/>
        <v>0</v>
      </c>
    </row>
    <row r="51" spans="1:12" x14ac:dyDescent="0.3">
      <c r="A51" s="4">
        <v>44</v>
      </c>
      <c r="B51" s="3">
        <v>2310083</v>
      </c>
      <c r="C51" s="3" t="s">
        <v>79</v>
      </c>
      <c r="D51">
        <v>20</v>
      </c>
      <c r="E51">
        <v>30</v>
      </c>
      <c r="F51">
        <v>20</v>
      </c>
      <c r="G51">
        <v>30</v>
      </c>
      <c r="H51">
        <v>20</v>
      </c>
      <c r="J51">
        <f t="shared" si="0"/>
        <v>0</v>
      </c>
      <c r="K51">
        <f t="shared" si="1"/>
        <v>120</v>
      </c>
      <c r="L51" t="s">
        <v>156</v>
      </c>
    </row>
    <row r="52" spans="1:12" x14ac:dyDescent="0.3">
      <c r="A52" s="4">
        <v>45</v>
      </c>
      <c r="B52" s="3">
        <v>2310850</v>
      </c>
      <c r="C52" s="3" t="s">
        <v>80</v>
      </c>
      <c r="D52">
        <v>20</v>
      </c>
      <c r="E52">
        <v>30</v>
      </c>
      <c r="F52">
        <v>20</v>
      </c>
      <c r="G52">
        <v>30</v>
      </c>
      <c r="H52">
        <v>20</v>
      </c>
      <c r="J52">
        <f t="shared" si="0"/>
        <v>0</v>
      </c>
      <c r="K52">
        <f t="shared" si="1"/>
        <v>120</v>
      </c>
    </row>
    <row r="53" spans="1:12" x14ac:dyDescent="0.3">
      <c r="A53" s="4">
        <v>46</v>
      </c>
      <c r="B53">
        <v>2310974</v>
      </c>
      <c r="C53" t="s">
        <v>81</v>
      </c>
      <c r="D53">
        <v>20</v>
      </c>
      <c r="E53">
        <v>20</v>
      </c>
      <c r="F53">
        <v>15</v>
      </c>
      <c r="G53">
        <v>25</v>
      </c>
      <c r="I53">
        <v>6</v>
      </c>
      <c r="J53">
        <f t="shared" ref="J53:J60" si="2">I53*2</f>
        <v>12</v>
      </c>
      <c r="K53">
        <f t="shared" ref="K53:K60" si="3">(D53+E53+F53+G53+H53)-J53</f>
        <v>68</v>
      </c>
      <c r="L53" t="s">
        <v>152</v>
      </c>
    </row>
    <row r="54" spans="1:12" x14ac:dyDescent="0.3">
      <c r="A54" s="4">
        <v>47</v>
      </c>
      <c r="B54">
        <v>2310978</v>
      </c>
      <c r="C54" t="s">
        <v>82</v>
      </c>
      <c r="D54">
        <v>15</v>
      </c>
      <c r="E54">
        <v>30</v>
      </c>
      <c r="F54">
        <v>20</v>
      </c>
      <c r="G54">
        <v>30</v>
      </c>
      <c r="J54">
        <f t="shared" si="2"/>
        <v>0</v>
      </c>
      <c r="K54">
        <f t="shared" si="3"/>
        <v>95</v>
      </c>
      <c r="L54" t="s">
        <v>153</v>
      </c>
    </row>
    <row r="55" spans="1:12" x14ac:dyDescent="0.3">
      <c r="A55" s="4">
        <v>48</v>
      </c>
      <c r="B55">
        <v>2311119</v>
      </c>
      <c r="C55" t="s">
        <v>83</v>
      </c>
      <c r="D55">
        <v>20</v>
      </c>
      <c r="E55">
        <v>25</v>
      </c>
      <c r="F55">
        <v>20</v>
      </c>
      <c r="G55">
        <v>25</v>
      </c>
      <c r="H55">
        <v>20</v>
      </c>
      <c r="J55">
        <f t="shared" si="2"/>
        <v>0</v>
      </c>
      <c r="K55">
        <f t="shared" si="3"/>
        <v>110</v>
      </c>
      <c r="L55" t="s">
        <v>158</v>
      </c>
    </row>
    <row r="56" spans="1:12" x14ac:dyDescent="0.3">
      <c r="A56" s="4">
        <v>49</v>
      </c>
      <c r="B56">
        <v>2311174</v>
      </c>
      <c r="C56" t="s">
        <v>84</v>
      </c>
      <c r="D56">
        <v>15</v>
      </c>
      <c r="E56">
        <v>25</v>
      </c>
      <c r="F56">
        <v>20</v>
      </c>
      <c r="G56">
        <v>30</v>
      </c>
      <c r="J56">
        <f t="shared" si="2"/>
        <v>0</v>
      </c>
      <c r="K56">
        <f t="shared" si="3"/>
        <v>90</v>
      </c>
    </row>
    <row r="57" spans="1:12" x14ac:dyDescent="0.3">
      <c r="A57" s="4">
        <v>50</v>
      </c>
      <c r="B57">
        <v>2311216</v>
      </c>
      <c r="C57" t="s">
        <v>85</v>
      </c>
      <c r="D57">
        <v>20</v>
      </c>
      <c r="E57">
        <v>30</v>
      </c>
      <c r="F57">
        <v>20</v>
      </c>
      <c r="G57">
        <v>30</v>
      </c>
      <c r="J57">
        <f t="shared" si="2"/>
        <v>0</v>
      </c>
      <c r="K57">
        <f t="shared" si="3"/>
        <v>100</v>
      </c>
    </row>
    <row r="58" spans="1:12" x14ac:dyDescent="0.3">
      <c r="A58" s="4">
        <v>51</v>
      </c>
      <c r="B58">
        <v>2311231</v>
      </c>
      <c r="C58" t="s">
        <v>86</v>
      </c>
      <c r="D58">
        <v>20</v>
      </c>
      <c r="E58">
        <v>25</v>
      </c>
      <c r="F58">
        <v>15</v>
      </c>
      <c r="G58">
        <v>30</v>
      </c>
      <c r="J58">
        <f t="shared" si="2"/>
        <v>0</v>
      </c>
      <c r="K58">
        <f t="shared" si="3"/>
        <v>90</v>
      </c>
      <c r="L58" t="s">
        <v>152</v>
      </c>
    </row>
    <row r="59" spans="1:12" x14ac:dyDescent="0.3">
      <c r="A59" s="4">
        <v>52</v>
      </c>
      <c r="B59">
        <v>2312120</v>
      </c>
      <c r="C59" t="s">
        <v>87</v>
      </c>
      <c r="D59">
        <v>20</v>
      </c>
      <c r="E59">
        <v>30</v>
      </c>
      <c r="F59">
        <v>20</v>
      </c>
      <c r="G59">
        <v>30</v>
      </c>
      <c r="H59">
        <v>20</v>
      </c>
      <c r="J59">
        <f t="shared" si="2"/>
        <v>0</v>
      </c>
      <c r="K59">
        <f t="shared" si="3"/>
        <v>120</v>
      </c>
      <c r="L59" t="s">
        <v>170</v>
      </c>
    </row>
    <row r="60" spans="1:12" x14ac:dyDescent="0.3">
      <c r="A60" s="4">
        <v>53</v>
      </c>
      <c r="B60">
        <v>2312239</v>
      </c>
      <c r="C60" t="s">
        <v>88</v>
      </c>
      <c r="D60">
        <v>20</v>
      </c>
      <c r="E60">
        <v>30</v>
      </c>
      <c r="F60">
        <v>20</v>
      </c>
      <c r="G60">
        <v>30</v>
      </c>
      <c r="H60">
        <v>20</v>
      </c>
      <c r="I60">
        <v>5</v>
      </c>
      <c r="J60">
        <f t="shared" si="2"/>
        <v>10</v>
      </c>
      <c r="K60">
        <f t="shared" si="3"/>
        <v>110</v>
      </c>
      <c r="L60" t="s">
        <v>153</v>
      </c>
    </row>
  </sheetData>
  <mergeCells count="1">
    <mergeCell ref="D6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66" sqref="G66"/>
    </sheetView>
  </sheetViews>
  <sheetFormatPr defaultRowHeight="14.4" x14ac:dyDescent="0.3"/>
  <cols>
    <col min="3" max="3" width="36.6640625" customWidth="1"/>
    <col min="4" max="4" width="13.6640625" bestFit="1" customWidth="1"/>
    <col min="5" max="5" width="12.4414062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35</v>
      </c>
    </row>
    <row r="7" spans="1:8" x14ac:dyDescent="0.3">
      <c r="A7" s="2" t="s">
        <v>2</v>
      </c>
      <c r="B7" s="2" t="s">
        <v>3</v>
      </c>
      <c r="C7" s="2" t="s">
        <v>4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26</v>
      </c>
    </row>
    <row r="8" spans="1:8" x14ac:dyDescent="0.3">
      <c r="A8" s="4">
        <v>1</v>
      </c>
      <c r="B8" s="3">
        <v>2000188</v>
      </c>
      <c r="C8" s="3" t="s">
        <v>36</v>
      </c>
      <c r="G8">
        <f>D8+E8+F8</f>
        <v>0</v>
      </c>
      <c r="H8" s="4" t="str">
        <f>Rekap!K8</f>
        <v>R</v>
      </c>
    </row>
    <row r="9" spans="1:8" x14ac:dyDescent="0.3">
      <c r="A9" s="4">
        <v>2</v>
      </c>
      <c r="B9" s="3">
        <v>2006363</v>
      </c>
      <c r="C9" s="3" t="s">
        <v>37</v>
      </c>
      <c r="G9">
        <f t="shared" ref="G9:G52" si="0">D9+E9+F9</f>
        <v>0</v>
      </c>
      <c r="H9" s="4" t="str">
        <f>Rekap!K9</f>
        <v>R</v>
      </c>
    </row>
    <row r="10" spans="1:8" x14ac:dyDescent="0.3">
      <c r="A10" s="4">
        <v>3</v>
      </c>
      <c r="B10" s="3">
        <v>2007763</v>
      </c>
      <c r="C10" s="3" t="s">
        <v>38</v>
      </c>
      <c r="G10">
        <f t="shared" si="0"/>
        <v>0</v>
      </c>
      <c r="H10" s="4" t="str">
        <f>Rekap!K10</f>
        <v>R</v>
      </c>
    </row>
    <row r="11" spans="1:8" x14ac:dyDescent="0.3">
      <c r="A11" s="4">
        <v>4</v>
      </c>
      <c r="B11" s="3">
        <v>2102292</v>
      </c>
      <c r="C11" s="3" t="s">
        <v>39</v>
      </c>
      <c r="G11">
        <f t="shared" si="0"/>
        <v>0</v>
      </c>
      <c r="H11" s="4">
        <f>Rekap!K11</f>
        <v>0</v>
      </c>
    </row>
    <row r="12" spans="1:8" x14ac:dyDescent="0.3">
      <c r="A12" s="4">
        <v>5</v>
      </c>
      <c r="B12" s="3">
        <v>2200006</v>
      </c>
      <c r="C12" s="3" t="s">
        <v>40</v>
      </c>
      <c r="G12">
        <f t="shared" si="0"/>
        <v>0</v>
      </c>
      <c r="H12" s="4">
        <f>Rekap!K12</f>
        <v>0</v>
      </c>
    </row>
    <row r="13" spans="1:8" x14ac:dyDescent="0.3">
      <c r="A13" s="4">
        <v>6</v>
      </c>
      <c r="B13" s="3">
        <v>2202778</v>
      </c>
      <c r="C13" s="3" t="s">
        <v>41</v>
      </c>
      <c r="G13">
        <f t="shared" si="0"/>
        <v>0</v>
      </c>
      <c r="H13" s="4">
        <f>Rekap!K13</f>
        <v>0</v>
      </c>
    </row>
    <row r="14" spans="1:8" x14ac:dyDescent="0.3">
      <c r="A14" s="4">
        <v>7</v>
      </c>
      <c r="B14" s="3">
        <v>2203066</v>
      </c>
      <c r="C14" s="3" t="s">
        <v>42</v>
      </c>
      <c r="G14">
        <f t="shared" si="0"/>
        <v>0</v>
      </c>
      <c r="H14" s="4" t="str">
        <f>Rekap!K14</f>
        <v>R</v>
      </c>
    </row>
    <row r="15" spans="1:8" x14ac:dyDescent="0.3">
      <c r="A15" s="4">
        <v>8</v>
      </c>
      <c r="B15" s="3">
        <v>2205324</v>
      </c>
      <c r="C15" s="3" t="s">
        <v>43</v>
      </c>
      <c r="G15">
        <f t="shared" si="0"/>
        <v>0</v>
      </c>
      <c r="H15" s="4" t="str">
        <f>Rekap!K15</f>
        <v>R</v>
      </c>
    </row>
    <row r="16" spans="1:8" x14ac:dyDescent="0.3">
      <c r="A16" s="4">
        <v>9</v>
      </c>
      <c r="B16" s="3">
        <v>2205328</v>
      </c>
      <c r="C16" s="3" t="s">
        <v>44</v>
      </c>
      <c r="G16">
        <f t="shared" si="0"/>
        <v>0</v>
      </c>
      <c r="H16" s="4" t="str">
        <f>Rekap!K16</f>
        <v>R</v>
      </c>
    </row>
    <row r="17" spans="1:8" x14ac:dyDescent="0.3">
      <c r="A17" s="4">
        <v>10</v>
      </c>
      <c r="B17" s="3">
        <v>2205391</v>
      </c>
      <c r="C17" s="3" t="s">
        <v>45</v>
      </c>
      <c r="G17">
        <f t="shared" si="0"/>
        <v>0</v>
      </c>
      <c r="H17" s="4">
        <f>Rekap!K17</f>
        <v>0</v>
      </c>
    </row>
    <row r="18" spans="1:8" x14ac:dyDescent="0.3">
      <c r="A18" s="4">
        <v>11</v>
      </c>
      <c r="B18" s="3">
        <v>2205484</v>
      </c>
      <c r="C18" s="3" t="s">
        <v>46</v>
      </c>
      <c r="G18">
        <f t="shared" si="0"/>
        <v>0</v>
      </c>
      <c r="H18" s="4" t="str">
        <f>Rekap!K18</f>
        <v>R</v>
      </c>
    </row>
    <row r="19" spans="1:8" x14ac:dyDescent="0.3">
      <c r="A19" s="4">
        <v>12</v>
      </c>
      <c r="B19" s="3">
        <v>2300330</v>
      </c>
      <c r="C19" s="3" t="s">
        <v>47</v>
      </c>
      <c r="G19">
        <f t="shared" si="0"/>
        <v>0</v>
      </c>
      <c r="H19" s="4">
        <f>Rekap!K19</f>
        <v>0</v>
      </c>
    </row>
    <row r="20" spans="1:8" x14ac:dyDescent="0.3">
      <c r="A20" s="4">
        <v>13</v>
      </c>
      <c r="B20" s="3">
        <v>2300414</v>
      </c>
      <c r="C20" s="3" t="s">
        <v>48</v>
      </c>
      <c r="G20">
        <f t="shared" si="0"/>
        <v>0</v>
      </c>
      <c r="H20" s="4" t="str">
        <f>Rekap!K20</f>
        <v>R</v>
      </c>
    </row>
    <row r="21" spans="1:8" x14ac:dyDescent="0.3">
      <c r="A21" s="4">
        <v>14</v>
      </c>
      <c r="B21" s="3">
        <v>2300456</v>
      </c>
      <c r="C21" s="3" t="s">
        <v>49</v>
      </c>
      <c r="G21">
        <f t="shared" si="0"/>
        <v>0</v>
      </c>
      <c r="H21" s="4">
        <f>Rekap!K21</f>
        <v>0</v>
      </c>
    </row>
    <row r="22" spans="1:8" x14ac:dyDescent="0.3">
      <c r="A22" s="4">
        <v>15</v>
      </c>
      <c r="B22" s="3">
        <v>2300484</v>
      </c>
      <c r="C22" s="3" t="s">
        <v>50</v>
      </c>
      <c r="G22">
        <f t="shared" si="0"/>
        <v>0</v>
      </c>
      <c r="H22" s="4">
        <f>Rekap!K22</f>
        <v>0</v>
      </c>
    </row>
    <row r="23" spans="1:8" x14ac:dyDescent="0.3">
      <c r="A23" s="4">
        <v>16</v>
      </c>
      <c r="B23" s="3">
        <v>2300492</v>
      </c>
      <c r="C23" s="3" t="s">
        <v>51</v>
      </c>
      <c r="G23">
        <f t="shared" si="0"/>
        <v>0</v>
      </c>
      <c r="H23" s="4">
        <f>Rekap!K23</f>
        <v>0</v>
      </c>
    </row>
    <row r="24" spans="1:8" x14ac:dyDescent="0.3">
      <c r="A24" s="4">
        <v>17</v>
      </c>
      <c r="B24" s="3">
        <v>2300613</v>
      </c>
      <c r="C24" s="3" t="s">
        <v>52</v>
      </c>
      <c r="G24">
        <f t="shared" si="0"/>
        <v>0</v>
      </c>
      <c r="H24" s="4">
        <f>Rekap!K24</f>
        <v>0</v>
      </c>
    </row>
    <row r="25" spans="1:8" x14ac:dyDescent="0.3">
      <c r="A25" s="4">
        <v>18</v>
      </c>
      <c r="B25" s="3">
        <v>2300624</v>
      </c>
      <c r="C25" s="3" t="s">
        <v>53</v>
      </c>
      <c r="G25">
        <f t="shared" si="0"/>
        <v>0</v>
      </c>
      <c r="H25" s="4" t="str">
        <f>Rekap!K25</f>
        <v>R</v>
      </c>
    </row>
    <row r="26" spans="1:8" x14ac:dyDescent="0.3">
      <c r="A26" s="4">
        <v>19</v>
      </c>
      <c r="B26" s="3">
        <v>2300801</v>
      </c>
      <c r="C26" s="3" t="s">
        <v>54</v>
      </c>
      <c r="G26">
        <f t="shared" si="0"/>
        <v>0</v>
      </c>
      <c r="H26" s="4" t="str">
        <f>Rekap!K26</f>
        <v>R</v>
      </c>
    </row>
    <row r="27" spans="1:8" x14ac:dyDescent="0.3">
      <c r="A27" s="4">
        <v>20</v>
      </c>
      <c r="B27" s="3">
        <v>2301093</v>
      </c>
      <c r="C27" s="3" t="s">
        <v>55</v>
      </c>
      <c r="G27">
        <f t="shared" si="0"/>
        <v>0</v>
      </c>
      <c r="H27" s="4">
        <f>Rekap!K27</f>
        <v>0</v>
      </c>
    </row>
    <row r="28" spans="1:8" x14ac:dyDescent="0.3">
      <c r="A28" s="4">
        <v>21</v>
      </c>
      <c r="B28" s="3">
        <v>2301102</v>
      </c>
      <c r="C28" s="3" t="s">
        <v>56</v>
      </c>
      <c r="G28">
        <f t="shared" si="0"/>
        <v>0</v>
      </c>
      <c r="H28" s="4">
        <f>Rekap!K28</f>
        <v>0</v>
      </c>
    </row>
    <row r="29" spans="1:8" x14ac:dyDescent="0.3">
      <c r="A29" s="4">
        <v>22</v>
      </c>
      <c r="B29" s="3">
        <v>2301125</v>
      </c>
      <c r="C29" s="3" t="s">
        <v>57</v>
      </c>
      <c r="G29">
        <f t="shared" si="0"/>
        <v>0</v>
      </c>
      <c r="H29" s="4">
        <f>Rekap!K29</f>
        <v>0</v>
      </c>
    </row>
    <row r="30" spans="1:8" x14ac:dyDescent="0.3">
      <c r="A30" s="4">
        <v>23</v>
      </c>
      <c r="B30" s="3">
        <v>2301410</v>
      </c>
      <c r="C30" s="3" t="s">
        <v>58</v>
      </c>
      <c r="G30">
        <f t="shared" si="0"/>
        <v>0</v>
      </c>
      <c r="H30" s="4">
        <f>Rekap!K30</f>
        <v>0</v>
      </c>
    </row>
    <row r="31" spans="1:8" x14ac:dyDescent="0.3">
      <c r="A31" s="4">
        <v>24</v>
      </c>
      <c r="B31" s="3">
        <v>2301579</v>
      </c>
      <c r="C31" s="3" t="s">
        <v>59</v>
      </c>
      <c r="G31">
        <f t="shared" si="0"/>
        <v>0</v>
      </c>
      <c r="H31" s="4">
        <f>Rekap!K31</f>
        <v>0</v>
      </c>
    </row>
    <row r="32" spans="1:8" x14ac:dyDescent="0.3">
      <c r="A32" s="4">
        <v>25</v>
      </c>
      <c r="B32" s="3">
        <v>2301596</v>
      </c>
      <c r="C32" s="3" t="s">
        <v>60</v>
      </c>
      <c r="G32">
        <f t="shared" si="0"/>
        <v>0</v>
      </c>
      <c r="H32" s="4">
        <f>Rekap!K32</f>
        <v>0</v>
      </c>
    </row>
    <row r="33" spans="1:8" x14ac:dyDescent="0.3">
      <c r="A33" s="4">
        <v>26</v>
      </c>
      <c r="B33" s="3">
        <v>2301895</v>
      </c>
      <c r="C33" s="3" t="s">
        <v>61</v>
      </c>
      <c r="G33">
        <f t="shared" si="0"/>
        <v>0</v>
      </c>
      <c r="H33" s="4" t="str">
        <f>Rekap!K33</f>
        <v>R</v>
      </c>
    </row>
    <row r="34" spans="1:8" x14ac:dyDescent="0.3">
      <c r="A34" s="4">
        <v>27</v>
      </c>
      <c r="B34" s="3">
        <v>2304191</v>
      </c>
      <c r="C34" s="3" t="s">
        <v>62</v>
      </c>
      <c r="G34">
        <f t="shared" si="0"/>
        <v>0</v>
      </c>
      <c r="H34" s="4">
        <f>Rekap!K34</f>
        <v>0</v>
      </c>
    </row>
    <row r="35" spans="1:8" x14ac:dyDescent="0.3">
      <c r="A35" s="4">
        <v>28</v>
      </c>
      <c r="B35" s="3">
        <v>2304330</v>
      </c>
      <c r="C35" s="3" t="s">
        <v>63</v>
      </c>
      <c r="G35">
        <f t="shared" si="0"/>
        <v>0</v>
      </c>
      <c r="H35" s="4">
        <f>Rekap!K35</f>
        <v>0</v>
      </c>
    </row>
    <row r="36" spans="1:8" x14ac:dyDescent="0.3">
      <c r="A36" s="4">
        <v>29</v>
      </c>
      <c r="B36" s="3">
        <v>2304539</v>
      </c>
      <c r="C36" s="3" t="s">
        <v>64</v>
      </c>
      <c r="G36">
        <f t="shared" si="0"/>
        <v>0</v>
      </c>
      <c r="H36" s="4">
        <f>Rekap!K36</f>
        <v>0</v>
      </c>
    </row>
    <row r="37" spans="1:8" x14ac:dyDescent="0.3">
      <c r="A37" s="4">
        <v>30</v>
      </c>
      <c r="B37" s="3">
        <v>2304742</v>
      </c>
      <c r="C37" s="3" t="s">
        <v>65</v>
      </c>
      <c r="G37">
        <f t="shared" si="0"/>
        <v>0</v>
      </c>
      <c r="H37" s="4">
        <f>Rekap!K37</f>
        <v>0</v>
      </c>
    </row>
    <row r="38" spans="1:8" x14ac:dyDescent="0.3">
      <c r="A38" s="4">
        <v>31</v>
      </c>
      <c r="B38" s="3">
        <v>2304746</v>
      </c>
      <c r="C38" s="3" t="s">
        <v>66</v>
      </c>
      <c r="G38">
        <f t="shared" si="0"/>
        <v>0</v>
      </c>
      <c r="H38" s="4" t="str">
        <f>Rekap!K38</f>
        <v>R</v>
      </c>
    </row>
    <row r="39" spans="1:8" x14ac:dyDescent="0.3">
      <c r="A39" s="4">
        <v>32</v>
      </c>
      <c r="B39" s="3">
        <v>2304820</v>
      </c>
      <c r="C39" s="3" t="s">
        <v>67</v>
      </c>
      <c r="G39">
        <f t="shared" si="0"/>
        <v>0</v>
      </c>
      <c r="H39" s="4" t="str">
        <f>Rekap!K39</f>
        <v>R</v>
      </c>
    </row>
    <row r="40" spans="1:8" x14ac:dyDescent="0.3">
      <c r="A40" s="4">
        <v>33</v>
      </c>
      <c r="B40" s="3">
        <v>2304826</v>
      </c>
      <c r="C40" s="3" t="s">
        <v>68</v>
      </c>
      <c r="G40">
        <f t="shared" si="0"/>
        <v>0</v>
      </c>
      <c r="H40" s="4" t="str">
        <f>Rekap!K40</f>
        <v>R</v>
      </c>
    </row>
    <row r="41" spans="1:8" x14ac:dyDescent="0.3">
      <c r="A41" s="4">
        <v>34</v>
      </c>
      <c r="B41" s="3">
        <v>2304879</v>
      </c>
      <c r="C41" s="3" t="s">
        <v>69</v>
      </c>
      <c r="G41">
        <f t="shared" si="0"/>
        <v>0</v>
      </c>
      <c r="H41" s="4">
        <f>Rekap!K41</f>
        <v>0</v>
      </c>
    </row>
    <row r="42" spans="1:8" x14ac:dyDescent="0.3">
      <c r="A42" s="4">
        <v>35</v>
      </c>
      <c r="B42" s="3">
        <v>2304934</v>
      </c>
      <c r="C42" s="3" t="s">
        <v>70</v>
      </c>
      <c r="G42">
        <f t="shared" si="0"/>
        <v>0</v>
      </c>
      <c r="H42" s="4">
        <f>Rekap!K42</f>
        <v>0</v>
      </c>
    </row>
    <row r="43" spans="1:8" x14ac:dyDescent="0.3">
      <c r="A43" s="4">
        <v>36</v>
      </c>
      <c r="B43" s="3">
        <v>2305274</v>
      </c>
      <c r="C43" s="3" t="s">
        <v>71</v>
      </c>
      <c r="G43">
        <f t="shared" si="0"/>
        <v>0</v>
      </c>
      <c r="H43" s="4">
        <f>Rekap!K43</f>
        <v>0</v>
      </c>
    </row>
    <row r="44" spans="1:8" x14ac:dyDescent="0.3">
      <c r="A44" s="4">
        <v>37</v>
      </c>
      <c r="B44" s="3">
        <v>2305309</v>
      </c>
      <c r="C44" s="3" t="s">
        <v>72</v>
      </c>
      <c r="G44">
        <f t="shared" si="0"/>
        <v>0</v>
      </c>
      <c r="H44" s="4">
        <f>Rekap!K44</f>
        <v>0</v>
      </c>
    </row>
    <row r="45" spans="1:8" x14ac:dyDescent="0.3">
      <c r="A45" s="4">
        <v>38</v>
      </c>
      <c r="B45" s="3">
        <v>2307824</v>
      </c>
      <c r="C45" s="3" t="s">
        <v>73</v>
      </c>
      <c r="G45">
        <f t="shared" si="0"/>
        <v>0</v>
      </c>
      <c r="H45" s="4" t="str">
        <f>Rekap!K45</f>
        <v>R</v>
      </c>
    </row>
    <row r="46" spans="1:8" x14ac:dyDescent="0.3">
      <c r="A46" s="4">
        <v>39</v>
      </c>
      <c r="B46" s="3">
        <v>2309357</v>
      </c>
      <c r="C46" s="3" t="s">
        <v>74</v>
      </c>
      <c r="G46">
        <f t="shared" si="0"/>
        <v>0</v>
      </c>
      <c r="H46" s="4">
        <f>Rekap!K46</f>
        <v>0</v>
      </c>
    </row>
    <row r="47" spans="1:8" x14ac:dyDescent="0.3">
      <c r="A47" s="4">
        <v>40</v>
      </c>
      <c r="B47" s="3">
        <v>2309445</v>
      </c>
      <c r="C47" s="3" t="s">
        <v>75</v>
      </c>
      <c r="G47">
        <f t="shared" si="0"/>
        <v>0</v>
      </c>
      <c r="H47" s="4" t="str">
        <f>Rekap!K47</f>
        <v>R</v>
      </c>
    </row>
    <row r="48" spans="1:8" x14ac:dyDescent="0.3">
      <c r="A48" s="4">
        <v>41</v>
      </c>
      <c r="B48" s="3">
        <v>2309578</v>
      </c>
      <c r="C48" s="3" t="s">
        <v>76</v>
      </c>
      <c r="G48">
        <f t="shared" si="0"/>
        <v>0</v>
      </c>
      <c r="H48" s="4">
        <f>Rekap!K48</f>
        <v>0</v>
      </c>
    </row>
    <row r="49" spans="1:8" x14ac:dyDescent="0.3">
      <c r="A49" s="4">
        <v>42</v>
      </c>
      <c r="B49" s="3">
        <v>2309648</v>
      </c>
      <c r="C49" s="3" t="s">
        <v>77</v>
      </c>
      <c r="G49">
        <f t="shared" si="0"/>
        <v>0</v>
      </c>
      <c r="H49" s="4" t="str">
        <f>Rekap!K49</f>
        <v>R</v>
      </c>
    </row>
    <row r="50" spans="1:8" x14ac:dyDescent="0.3">
      <c r="A50" s="4">
        <v>43</v>
      </c>
      <c r="B50" s="3">
        <v>2309815</v>
      </c>
      <c r="C50" s="3" t="s">
        <v>78</v>
      </c>
      <c r="G50">
        <f t="shared" si="0"/>
        <v>0</v>
      </c>
      <c r="H50" s="4" t="str">
        <f>Rekap!K50</f>
        <v>R</v>
      </c>
    </row>
    <row r="51" spans="1:8" x14ac:dyDescent="0.3">
      <c r="A51" s="4">
        <v>44</v>
      </c>
      <c r="B51" s="3">
        <v>2310083</v>
      </c>
      <c r="C51" s="3" t="s">
        <v>79</v>
      </c>
      <c r="G51">
        <f t="shared" si="0"/>
        <v>0</v>
      </c>
      <c r="H51" s="4">
        <f>Rekap!K51</f>
        <v>0</v>
      </c>
    </row>
    <row r="52" spans="1:8" x14ac:dyDescent="0.3">
      <c r="A52" s="4">
        <v>45</v>
      </c>
      <c r="B52" s="3">
        <v>2310850</v>
      </c>
      <c r="C52" s="3" t="s">
        <v>80</v>
      </c>
      <c r="G52">
        <f t="shared" si="0"/>
        <v>0</v>
      </c>
      <c r="H52" s="4" t="str">
        <f>Rekap!K52</f>
        <v>R</v>
      </c>
    </row>
    <row r="53" spans="1:8" x14ac:dyDescent="0.3">
      <c r="A53" s="4">
        <v>46</v>
      </c>
      <c r="B53">
        <v>2310974</v>
      </c>
      <c r="C53" t="s">
        <v>81</v>
      </c>
      <c r="G53">
        <f t="shared" ref="G53:G60" si="1">D53+E53+F53</f>
        <v>0</v>
      </c>
      <c r="H53" s="4">
        <f>Rekap!K53</f>
        <v>0</v>
      </c>
    </row>
    <row r="54" spans="1:8" x14ac:dyDescent="0.3">
      <c r="A54" s="4">
        <v>47</v>
      </c>
      <c r="B54">
        <v>2310978</v>
      </c>
      <c r="C54" t="s">
        <v>82</v>
      </c>
      <c r="G54">
        <f t="shared" si="1"/>
        <v>0</v>
      </c>
      <c r="H54" s="4" t="str">
        <f>Rekap!K54</f>
        <v>R</v>
      </c>
    </row>
    <row r="55" spans="1:8" x14ac:dyDescent="0.3">
      <c r="A55" s="4">
        <v>48</v>
      </c>
      <c r="B55">
        <v>2311119</v>
      </c>
      <c r="C55" t="s">
        <v>83</v>
      </c>
      <c r="G55">
        <f t="shared" si="1"/>
        <v>0</v>
      </c>
      <c r="H55" s="4">
        <f>Rekap!K55</f>
        <v>0</v>
      </c>
    </row>
    <row r="56" spans="1:8" x14ac:dyDescent="0.3">
      <c r="A56" s="4">
        <v>49</v>
      </c>
      <c r="B56">
        <v>2311174</v>
      </c>
      <c r="C56" t="s">
        <v>84</v>
      </c>
      <c r="G56">
        <f t="shared" si="1"/>
        <v>0</v>
      </c>
      <c r="H56" s="4">
        <f>Rekap!K56</f>
        <v>0</v>
      </c>
    </row>
    <row r="57" spans="1:8" x14ac:dyDescent="0.3">
      <c r="A57" s="4">
        <v>50</v>
      </c>
      <c r="B57">
        <v>2311216</v>
      </c>
      <c r="C57" t="s">
        <v>85</v>
      </c>
      <c r="G57">
        <f t="shared" si="1"/>
        <v>0</v>
      </c>
      <c r="H57" s="4">
        <f>Rekap!K57</f>
        <v>0</v>
      </c>
    </row>
    <row r="58" spans="1:8" x14ac:dyDescent="0.3">
      <c r="A58" s="4">
        <v>51</v>
      </c>
      <c r="B58">
        <v>2311231</v>
      </c>
      <c r="C58" t="s">
        <v>86</v>
      </c>
      <c r="G58">
        <f t="shared" si="1"/>
        <v>0</v>
      </c>
      <c r="H58" s="4" t="str">
        <f>Rekap!K58</f>
        <v>R</v>
      </c>
    </row>
    <row r="59" spans="1:8" x14ac:dyDescent="0.3">
      <c r="A59" s="4">
        <v>52</v>
      </c>
      <c r="B59">
        <v>2312120</v>
      </c>
      <c r="C59" t="s">
        <v>87</v>
      </c>
      <c r="G59">
        <f t="shared" si="1"/>
        <v>0</v>
      </c>
      <c r="H59" s="4">
        <f>Rekap!K59</f>
        <v>0</v>
      </c>
    </row>
    <row r="60" spans="1:8" x14ac:dyDescent="0.3">
      <c r="A60" s="4">
        <v>53</v>
      </c>
      <c r="B60">
        <v>2312239</v>
      </c>
      <c r="C60" t="s">
        <v>88</v>
      </c>
      <c r="G60">
        <f t="shared" si="1"/>
        <v>0</v>
      </c>
      <c r="H60" s="4">
        <f>Rekap!K60</f>
        <v>0</v>
      </c>
    </row>
    <row r="65" spans="7:7" x14ac:dyDescent="0.3">
      <c r="G65">
        <f>AVERAGE(G8:G60)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Presensi</vt:lpstr>
      <vt:lpstr>Kuis 1</vt:lpstr>
      <vt:lpstr>Kuis 2</vt:lpstr>
      <vt:lpstr>Kuis</vt:lpstr>
      <vt:lpstr>UTS</vt:lpstr>
      <vt:lpstr>UAS</vt:lpstr>
      <vt:lpstr>Rekap</vt:lpstr>
      <vt:lpstr>TMD</vt:lpstr>
      <vt:lpstr>Remedial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Rosa Ariani Sukamto</cp:lastModifiedBy>
  <dcterms:created xsi:type="dcterms:W3CDTF">2019-02-25T12:49:00Z</dcterms:created>
  <dcterms:modified xsi:type="dcterms:W3CDTF">2024-06-24T20:26:21Z</dcterms:modified>
</cp:coreProperties>
</file>