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\"/>
    </mc:Choice>
  </mc:AlternateContent>
  <xr:revisionPtr revIDLastSave="0" documentId="13_ncr:1_{C9AB009A-C0BE-4AD9-8E57-92CA57B3AB06}" xr6:coauthVersionLast="46" xr6:coauthVersionMax="46" xr10:uidLastSave="{00000000-0000-0000-0000-000000000000}"/>
  <bookViews>
    <workbookView xWindow="-108" yWindow="-108" windowWidth="23256" windowHeight="12720" xr2:uid="{8A60DED8-FF10-4481-B48E-72A237738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D16" i="1"/>
  <c r="G16" i="1" s="1"/>
  <c r="E16" i="1"/>
  <c r="H16" i="1" s="1"/>
  <c r="F16" i="1"/>
  <c r="D17" i="1"/>
  <c r="E17" i="1"/>
  <c r="F17" i="1"/>
  <c r="D18" i="1"/>
  <c r="E18" i="1"/>
  <c r="F18" i="1"/>
  <c r="G18" i="1"/>
  <c r="H18" i="1"/>
  <c r="H15" i="1"/>
  <c r="G15" i="1"/>
  <c r="F15" i="1"/>
  <c r="E15" i="1"/>
  <c r="D15" i="1"/>
  <c r="H6" i="1"/>
  <c r="H7" i="1"/>
  <c r="H8" i="1"/>
  <c r="H9" i="1"/>
  <c r="H10" i="1"/>
  <c r="H11" i="1"/>
  <c r="H12" i="1"/>
  <c r="H13" i="1"/>
  <c r="H14" i="1"/>
  <c r="H5" i="1"/>
  <c r="F6" i="1"/>
  <c r="F14" i="1"/>
  <c r="G14" i="1"/>
  <c r="E14" i="1"/>
  <c r="D14" i="1"/>
  <c r="G11" i="1"/>
  <c r="G12" i="1"/>
  <c r="G13" i="1"/>
  <c r="F7" i="1"/>
  <c r="F8" i="1"/>
  <c r="F9" i="1"/>
  <c r="F10" i="1"/>
  <c r="F11" i="1"/>
  <c r="F12" i="1"/>
  <c r="F13" i="1"/>
  <c r="F5" i="1"/>
  <c r="D6" i="1"/>
  <c r="G6" i="1" s="1"/>
  <c r="D7" i="1"/>
  <c r="G7" i="1" s="1"/>
  <c r="D8" i="1"/>
  <c r="G8" i="1" s="1"/>
  <c r="D9" i="1"/>
  <c r="G9" i="1" s="1"/>
  <c r="D10" i="1"/>
  <c r="G10" i="1" s="1"/>
  <c r="D11" i="1"/>
  <c r="D12" i="1"/>
  <c r="D13" i="1"/>
  <c r="D5" i="1"/>
  <c r="G5" i="1" s="1"/>
  <c r="E6" i="1"/>
  <c r="E7" i="1"/>
  <c r="E8" i="1"/>
  <c r="E9" i="1"/>
  <c r="E10" i="1"/>
  <c r="E11" i="1"/>
  <c r="E12" i="1"/>
  <c r="E13" i="1"/>
  <c r="E5" i="1"/>
  <c r="G17" i="1" l="1"/>
  <c r="H17" i="1"/>
</calcChain>
</file>

<file path=xl/sharedStrings.xml><?xml version="1.0" encoding="utf-8"?>
<sst xmlns="http://schemas.openxmlformats.org/spreadsheetml/2006/main" count="11" uniqueCount="11">
  <si>
    <t>Based on unmineable calculator</t>
  </si>
  <si>
    <t>HashRate</t>
  </si>
  <si>
    <t>XMR/day</t>
  </si>
  <si>
    <t>Rasio with n-1</t>
  </si>
  <si>
    <t>Marginal</t>
  </si>
  <si>
    <t>Marginal Change</t>
  </si>
  <si>
    <t>Output</t>
  </si>
  <si>
    <t>Rasio</t>
  </si>
  <si>
    <t>Mean</t>
  </si>
  <si>
    <t>Var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</si>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</sst>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Marginal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Sheet1!$D$4:$D$18</c:f>
              <c:numCache>
                <c:formatCode>General</c:formatCode>
                <c:ptCount val="15"/>
                <c:pt idx="1">
                  <c:v>2.7956429999999997E-2</c:v>
                </c:pt>
                <c:pt idx="2">
                  <c:v>2.8024650000000005E-2</c:v>
                </c:pt>
                <c:pt idx="3">
                  <c:v>2.7904129999999999E-2</c:v>
                </c:pt>
                <c:pt idx="4">
                  <c:v>2.8024649999999998E-2</c:v>
                </c:pt>
                <c:pt idx="5">
                  <c:v>2.8054780000000001E-2</c:v>
                </c:pt>
                <c:pt idx="6">
                  <c:v>2.8069869999999997E-2</c:v>
                </c:pt>
                <c:pt idx="7">
                  <c:v>2.7783790000000003E-2</c:v>
                </c:pt>
                <c:pt idx="8">
                  <c:v>2.7994559999999974E-2</c:v>
                </c:pt>
                <c:pt idx="9">
                  <c:v>2.7731620000000012E-2</c:v>
                </c:pt>
                <c:pt idx="10">
                  <c:v>3.0602820000000031E-2</c:v>
                </c:pt>
                <c:pt idx="11">
                  <c:v>2.8937080000000004E-2</c:v>
                </c:pt>
                <c:pt idx="12">
                  <c:v>2.8518810000000006E-2</c:v>
                </c:pt>
                <c:pt idx="13">
                  <c:v>2.7910569999999968E-2</c:v>
                </c:pt>
                <c:pt idx="14">
                  <c:v>2.8087870000000015E-2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2-485C-8F2B-BD7F92AC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48384"/>
        <c:axId val="1215546304"/>
      </c:lineChart>
      <c:catAx>
        <c:axId val="12155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46304"/>
        <c:crosses val="autoZero"/>
        <c:auto val="1"/>
        <c:lblAlgn val="ctr"/>
        <c:lblOffset val="100"/>
        <c:noMultiLvlLbl val="0"/>
      </c:catAx>
      <c:valAx>
        <c:axId val="12155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4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XMR/day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Sheet1!$C$4:$C$18</c:f>
              <c:numCache>
                <c:formatCode>General</c:formatCode>
                <c:ptCount val="15"/>
                <c:pt idx="0">
                  <c:v>2.8138150000000001E-2</c:v>
                </c:pt>
                <c:pt idx="1">
                  <c:v>5.6094579999999998E-2</c:v>
                </c:pt>
                <c:pt idx="2">
                  <c:v>8.4119230000000003E-2</c:v>
                </c:pt>
                <c:pt idx="3">
                  <c:v>0.11202336</c:v>
                </c:pt>
                <c:pt idx="4">
                  <c:v>0.14004801</c:v>
                </c:pt>
                <c:pt idx="5">
                  <c:v>0.16810279</c:v>
                </c:pt>
                <c:pt idx="6">
                  <c:v>0.19617266</c:v>
                </c:pt>
                <c:pt idx="7">
                  <c:v>0.22395645</c:v>
                </c:pt>
                <c:pt idx="8">
                  <c:v>0.25195100999999998</c:v>
                </c:pt>
                <c:pt idx="9">
                  <c:v>0.27968262999999999</c:v>
                </c:pt>
                <c:pt idx="10">
                  <c:v>0.31028545000000002</c:v>
                </c:pt>
                <c:pt idx="11">
                  <c:v>0.33922253000000002</c:v>
                </c:pt>
                <c:pt idx="12">
                  <c:v>0.36774134000000003</c:v>
                </c:pt>
                <c:pt idx="13">
                  <c:v>0.39565191</c:v>
                </c:pt>
                <c:pt idx="14">
                  <c:v>0.42373978000000001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D-427F-8284-A49A82EC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197104"/>
        <c:axId val="1801197520"/>
      </c:scatterChart>
      <c:valAx>
        <c:axId val="18011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97520"/>
        <c:crosses val="autoZero"/>
        <c:crossBetween val="midCat"/>
      </c:valAx>
      <c:valAx>
        <c:axId val="1801197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19</xdr:row>
      <xdr:rowOff>83820</xdr:rowOff>
    </xdr:from>
    <xdr:to>
      <xdr:col>5</xdr:col>
      <xdr:colOff>579120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CFDB2-B007-443C-B78A-FB9E9E503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0</xdr:row>
      <xdr:rowOff>175260</xdr:rowOff>
    </xdr:from>
    <xdr:to>
      <xdr:col>16</xdr:col>
      <xdr:colOff>30480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F4735-6EFE-43A4-A3BD-188D0CBD7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6CF8-67B9-4674-A2CE-8425C92C6407}">
  <dimension ref="B1:H23"/>
  <sheetViews>
    <sheetView tabSelected="1" topLeftCell="B1" workbookViewId="0">
      <selection activeCell="I26" sqref="I26"/>
    </sheetView>
  </sheetViews>
  <sheetFormatPr defaultRowHeight="14.4" x14ac:dyDescent="0.3"/>
  <cols>
    <col min="3" max="3" width="23.109375" customWidth="1"/>
    <col min="4" max="5" width="15.33203125" bestFit="1" customWidth="1"/>
    <col min="6" max="6" width="12.77734375" bestFit="1" customWidth="1"/>
    <col min="7" max="7" width="12.109375" customWidth="1"/>
    <col min="8" max="8" width="11.21875" customWidth="1"/>
  </cols>
  <sheetData>
    <row r="1" spans="2:8" x14ac:dyDescent="0.3">
      <c r="B1" s="2" t="s">
        <v>0</v>
      </c>
      <c r="C1" s="2"/>
      <c r="D1" s="3">
        <v>44337</v>
      </c>
    </row>
    <row r="3" spans="2:8" x14ac:dyDescent="0.3">
      <c r="B3" s="1" t="s">
        <v>1</v>
      </c>
      <c r="C3" s="1" t="s">
        <v>2</v>
      </c>
      <c r="D3" s="1" t="s">
        <v>5</v>
      </c>
      <c r="E3" s="1" t="s">
        <v>3</v>
      </c>
      <c r="F3" s="1" t="s">
        <v>6</v>
      </c>
      <c r="G3" s="1" t="s">
        <v>4</v>
      </c>
      <c r="H3" s="1" t="s">
        <v>7</v>
      </c>
    </row>
    <row r="4" spans="2:8" x14ac:dyDescent="0.3">
      <c r="B4">
        <v>100</v>
      </c>
      <c r="C4">
        <v>2.8138150000000001E-2</v>
      </c>
    </row>
    <row r="5" spans="2:8" x14ac:dyDescent="0.3">
      <c r="B5">
        <v>200</v>
      </c>
      <c r="C5">
        <v>5.6094579999999998E-2</v>
      </c>
      <c r="D5">
        <f>C5-C4</f>
        <v>2.7956429999999997E-2</v>
      </c>
      <c r="E5">
        <f>C5/C4</f>
        <v>1.9935418639818181</v>
      </c>
      <c r="F5" t="str">
        <f>IF(C5&gt;C4,"Increase","Decrease")</f>
        <v>Increase</v>
      </c>
      <c r="G5" t="str">
        <f>IF(D5&gt;D4,"Increase","Decrease")</f>
        <v>Increase</v>
      </c>
      <c r="H5" t="str">
        <f>IF(E5&gt;E4,"Increase","Decrease")</f>
        <v>Increase</v>
      </c>
    </row>
    <row r="6" spans="2:8" x14ac:dyDescent="0.3">
      <c r="B6">
        <v>300</v>
      </c>
      <c r="C6">
        <v>8.4119230000000003E-2</v>
      </c>
      <c r="D6">
        <f t="shared" ref="D6:D18" si="0">C6-C5</f>
        <v>2.8024650000000005E-2</v>
      </c>
      <c r="E6">
        <f>C6/C5</f>
        <v>1.4995963959441359</v>
      </c>
      <c r="F6" t="str">
        <f>IF(C6&gt;C5,"Increase","Decrease")</f>
        <v>Increase</v>
      </c>
      <c r="G6" t="str">
        <f t="shared" ref="G6:G13" si="1">IF(D6&gt;D5,"Increase","Decrease")</f>
        <v>Increase</v>
      </c>
      <c r="H6" t="str">
        <f t="shared" ref="H6:H14" si="2">IF(E6&gt;E5,"Increase","Decrease")</f>
        <v>Decrease</v>
      </c>
    </row>
    <row r="7" spans="2:8" x14ac:dyDescent="0.3">
      <c r="B7">
        <v>400</v>
      </c>
      <c r="C7">
        <v>0.11202336</v>
      </c>
      <c r="D7">
        <f t="shared" si="0"/>
        <v>2.7904129999999999E-2</v>
      </c>
      <c r="E7">
        <f>C7/C6</f>
        <v>1.3317211771909943</v>
      </c>
      <c r="F7" t="str">
        <f t="shared" ref="F6:F14" si="3">IF(C7&gt;C6,"Increase","Decrease")</f>
        <v>Increase</v>
      </c>
      <c r="G7" t="str">
        <f t="shared" si="1"/>
        <v>Decrease</v>
      </c>
      <c r="H7" t="str">
        <f t="shared" si="2"/>
        <v>Decrease</v>
      </c>
    </row>
    <row r="8" spans="2:8" x14ac:dyDescent="0.3">
      <c r="B8">
        <v>500</v>
      </c>
      <c r="C8">
        <v>0.14004801</v>
      </c>
      <c r="D8">
        <f t="shared" si="0"/>
        <v>2.8024649999999998E-2</v>
      </c>
      <c r="E8">
        <f>C8/C7</f>
        <v>1.2501679114070494</v>
      </c>
      <c r="F8" t="str">
        <f t="shared" si="3"/>
        <v>Increase</v>
      </c>
      <c r="G8" t="str">
        <f t="shared" si="1"/>
        <v>Increase</v>
      </c>
      <c r="H8" t="str">
        <f t="shared" si="2"/>
        <v>Decrease</v>
      </c>
    </row>
    <row r="9" spans="2:8" x14ac:dyDescent="0.3">
      <c r="B9">
        <v>600</v>
      </c>
      <c r="C9">
        <v>0.16810279</v>
      </c>
      <c r="D9">
        <f t="shared" si="0"/>
        <v>2.8054780000000001E-2</v>
      </c>
      <c r="E9">
        <f>C9/C8</f>
        <v>1.2003225893748866</v>
      </c>
      <c r="F9" t="str">
        <f t="shared" si="3"/>
        <v>Increase</v>
      </c>
      <c r="G9" t="str">
        <f t="shared" si="1"/>
        <v>Increase</v>
      </c>
      <c r="H9" t="str">
        <f t="shared" si="2"/>
        <v>Decrease</v>
      </c>
    </row>
    <row r="10" spans="2:8" x14ac:dyDescent="0.3">
      <c r="B10">
        <v>700</v>
      </c>
      <c r="C10">
        <v>0.19617266</v>
      </c>
      <c r="D10">
        <f t="shared" si="0"/>
        <v>2.8069869999999997E-2</v>
      </c>
      <c r="E10">
        <f>C10/C9</f>
        <v>1.1669803933652736</v>
      </c>
      <c r="F10" t="str">
        <f t="shared" si="3"/>
        <v>Increase</v>
      </c>
      <c r="G10" t="str">
        <f t="shared" si="1"/>
        <v>Increase</v>
      </c>
      <c r="H10" t="str">
        <f t="shared" si="2"/>
        <v>Decrease</v>
      </c>
    </row>
    <row r="11" spans="2:8" x14ac:dyDescent="0.3">
      <c r="B11">
        <v>800</v>
      </c>
      <c r="C11">
        <v>0.22395645</v>
      </c>
      <c r="D11">
        <f t="shared" si="0"/>
        <v>2.7783790000000003E-2</v>
      </c>
      <c r="E11">
        <f>C11/C10</f>
        <v>1.1416292667897758</v>
      </c>
      <c r="F11" t="str">
        <f t="shared" si="3"/>
        <v>Increase</v>
      </c>
      <c r="G11" t="str">
        <f t="shared" si="1"/>
        <v>Decrease</v>
      </c>
      <c r="H11" t="str">
        <f t="shared" si="2"/>
        <v>Decrease</v>
      </c>
    </row>
    <row r="12" spans="2:8" x14ac:dyDescent="0.3">
      <c r="B12">
        <v>900</v>
      </c>
      <c r="C12">
        <v>0.25195100999999998</v>
      </c>
      <c r="D12">
        <f t="shared" si="0"/>
        <v>2.7994559999999974E-2</v>
      </c>
      <c r="E12">
        <f>C12/C11</f>
        <v>1.1250000167443268</v>
      </c>
      <c r="F12" t="str">
        <f t="shared" si="3"/>
        <v>Increase</v>
      </c>
      <c r="G12" t="str">
        <f t="shared" si="1"/>
        <v>Increase</v>
      </c>
      <c r="H12" t="str">
        <f t="shared" si="2"/>
        <v>Decrease</v>
      </c>
    </row>
    <row r="13" spans="2:8" x14ac:dyDescent="0.3">
      <c r="B13">
        <v>1000</v>
      </c>
      <c r="C13">
        <v>0.27968262999999999</v>
      </c>
      <c r="D13">
        <f t="shared" si="0"/>
        <v>2.7731620000000012E-2</v>
      </c>
      <c r="E13">
        <f>C13/C12</f>
        <v>1.1100675087589449</v>
      </c>
      <c r="F13" t="str">
        <f t="shared" si="3"/>
        <v>Increase</v>
      </c>
      <c r="G13" t="str">
        <f>IF(D13&gt;D12,"Increase","Decrease")</f>
        <v>Decrease</v>
      </c>
      <c r="H13" t="str">
        <f t="shared" si="2"/>
        <v>Decrease</v>
      </c>
    </row>
    <row r="14" spans="2:8" x14ac:dyDescent="0.3">
      <c r="B14">
        <v>1100</v>
      </c>
      <c r="C14">
        <v>0.31028545000000002</v>
      </c>
      <c r="D14">
        <f t="shared" si="0"/>
        <v>3.0602820000000031E-2</v>
      </c>
      <c r="E14">
        <f>C14/C13</f>
        <v>1.1094198091601184</v>
      </c>
      <c r="F14" t="str">
        <f t="shared" si="3"/>
        <v>Increase</v>
      </c>
      <c r="G14" t="str">
        <f>IF(D14&gt;D13,"Increase","Decrease")</f>
        <v>Increase</v>
      </c>
      <c r="H14" t="str">
        <f t="shared" si="2"/>
        <v>Decrease</v>
      </c>
    </row>
    <row r="15" spans="2:8" x14ac:dyDescent="0.3">
      <c r="B15">
        <v>1200</v>
      </c>
      <c r="C15">
        <v>0.33922253000000002</v>
      </c>
      <c r="D15">
        <f t="shared" si="0"/>
        <v>2.8937080000000004E-2</v>
      </c>
      <c r="E15">
        <f>C15/C14</f>
        <v>1.0932595453637932</v>
      </c>
      <c r="F15" t="str">
        <f>IF(C15&gt;C14,"Increase","Decrease")</f>
        <v>Increase</v>
      </c>
      <c r="G15" t="str">
        <f>IF(D15&gt;D14,"Increase","Decrease")</f>
        <v>Decrease</v>
      </c>
      <c r="H15" t="str">
        <f>IF(E15&gt;E14,"Increase","Decrease")</f>
        <v>Decrease</v>
      </c>
    </row>
    <row r="16" spans="2:8" x14ac:dyDescent="0.3">
      <c r="B16">
        <v>1300</v>
      </c>
      <c r="C16">
        <v>0.36774134000000003</v>
      </c>
      <c r="D16">
        <f t="shared" si="0"/>
        <v>2.8518810000000006E-2</v>
      </c>
      <c r="E16">
        <f t="shared" ref="E16:E18" si="4">C16/C15</f>
        <v>1.0840710963390314</v>
      </c>
      <c r="F16" t="str">
        <f t="shared" ref="F16:F18" si="5">IF(C16&gt;C15,"Increase","Decrease")</f>
        <v>Increase</v>
      </c>
      <c r="G16" t="str">
        <f t="shared" ref="G16:G18" si="6">IF(D16&gt;D15,"Increase","Decrease")</f>
        <v>Decrease</v>
      </c>
      <c r="H16" t="str">
        <f t="shared" ref="H16:H18" si="7">IF(E16&gt;E15,"Increase","Decrease")</f>
        <v>Decrease</v>
      </c>
    </row>
    <row r="17" spans="2:8" x14ac:dyDescent="0.3">
      <c r="B17">
        <v>1400</v>
      </c>
      <c r="C17">
        <v>0.39565191</v>
      </c>
      <c r="D17">
        <f t="shared" si="0"/>
        <v>2.7910569999999968E-2</v>
      </c>
      <c r="E17">
        <f t="shared" si="4"/>
        <v>1.0758972869354313</v>
      </c>
      <c r="F17" t="str">
        <f t="shared" si="5"/>
        <v>Increase</v>
      </c>
      <c r="G17" t="str">
        <f t="shared" si="6"/>
        <v>Decrease</v>
      </c>
      <c r="H17" t="str">
        <f t="shared" si="7"/>
        <v>Decrease</v>
      </c>
    </row>
    <row r="18" spans="2:8" x14ac:dyDescent="0.3">
      <c r="B18">
        <v>1500</v>
      </c>
      <c r="C18">
        <v>0.42373978000000001</v>
      </c>
      <c r="D18">
        <f t="shared" si="0"/>
        <v>2.8087870000000015E-2</v>
      </c>
      <c r="E18">
        <f t="shared" si="4"/>
        <v>1.0709913671338021</v>
      </c>
      <c r="F18" t="str">
        <f t="shared" si="5"/>
        <v>Increase</v>
      </c>
      <c r="G18" t="str">
        <f t="shared" si="6"/>
        <v>Increase</v>
      </c>
      <c r="H18" t="str">
        <f t="shared" si="7"/>
        <v>Decrease</v>
      </c>
    </row>
    <row r="21" spans="2:8" x14ac:dyDescent="0.3">
      <c r="G21" t="s">
        <v>8</v>
      </c>
      <c r="H21">
        <f>AVERAGE(D5:D18)</f>
        <v>2.8257259285714285E-2</v>
      </c>
    </row>
    <row r="22" spans="2:8" x14ac:dyDescent="0.3">
      <c r="G22" t="s">
        <v>9</v>
      </c>
      <c r="H22">
        <f>_xlfn.VAR.S(D5:D18)</f>
        <v>5.500086376686942E-7</v>
      </c>
    </row>
    <row r="23" spans="2:8" x14ac:dyDescent="0.3">
      <c r="G23" t="s">
        <v>10</v>
      </c>
      <c r="H23">
        <f>_xlfn.STDEV.S(D5:D18)</f>
        <v>7.416256722017477E-4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2021-05-21T07:45:10Z</dcterms:created>
  <dcterms:modified xsi:type="dcterms:W3CDTF">2021-05-21T09:46:04Z</dcterms:modified>
</cp:coreProperties>
</file>